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<sst xmlns="http://schemas.openxmlformats.org/spreadsheetml/2006/main" count="139" uniqueCount="121">
  <si>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</si>
  <si>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</si>
  <si>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</si>
  <si>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</si>
  <si>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</si>
  <si>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</si>
  <si>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</si>
  <si>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</si>
  <si>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</si>
  <si>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</si>
  <si>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</si>
  <si>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</si>
  <si>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</si>
  <si>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</si>
  <si>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</si>
  <si>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</si>
  <si>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</si>
  <si>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</si>
  <si>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</si>
  <si>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</si>
  <si>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</si>
  <si>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</si>
  <si>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</si>
  <si>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</si>
  <si>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</si>
  <si>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</si>
  <si>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</si>
  <si>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</si>
  <si>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</si>
  <si>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</si>
  <si>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</si>
  <si>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</si>
  <si>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</si>
  <si>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</si>
  <si>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</si>
  <si>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</si>
  <si>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</si>
  <si>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</si>
  <si>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</si>
  <si>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</si>
  <si>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</si>
  <si>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</si>
  <si>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</si>
  <si>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</si>
  <si>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</si>
  <si>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</si>
  <si>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</si>
  <si>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</si>
  <si>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</si>
  <si>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</si>
  <si>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</si>
  <si>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</si>
  <si>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</si>
  <si>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</si>
  <si>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</si>
  <si>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</si>
  <si>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</si>
  <si>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</si>
  <si>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</si>
  <si>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</si>
  <si>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</si>
  <si>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</si>
  <si>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</si>
  <si>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</si>
  <si>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</si>
  <si>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</si>
  <si>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</si>
  <si>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</si>
  <si>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</si>
  <si>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</si>
  <si>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</si>
  <si>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</si>
  <si>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</si>
  <si>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</si>
  <si>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</si>
  <si>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</si>
  <si>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</si>
  <si>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</si>
  <si>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</si>
  <si>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</si>
  <si>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</si>
  <si>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</si>
  <si>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</si>
  <si>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</si>
  <si>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</si>
  <si>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</si>
  <si>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</si>
  <si>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</si>
  <si>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</si>
  <si>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</si>
  <si>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</si>
  <si>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</si>
  <si>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</si>
  <si>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</si>
  <si>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</si>
  <si>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</si>
  <si>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</si>
  <si>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</si>
  <si>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</si>
  <si>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</si>
  <si>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</si>
  <si>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</si>
  <si>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</si>
  <si>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</si>
  <si>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</si>
  <si>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</si>
  <si>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</si>
  <si>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</si>
  <si>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</si>
  <si>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</si>
  <si>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</si>
  <si>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</si>
  <si>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</si>
  <si>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</si>
  <si>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</si>
  <si>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</si>
  <si>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</si>
  <si>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00020249999050000150</t>
  </si>
  <si>
    <t>по состоянию на  01.12.2023 г.</t>
  </si>
  <si>
    <t>00020225599050000150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</si>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</sst>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" fontId="40" fillId="33" borderId="11" xfId="0" applyNumberFormat="1" applyFont="1" applyFill="1" applyBorder="1" applyAlignment="1">
      <alignment horizontal="right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="125" zoomScaleNormal="125" zoomScalePageLayoutView="0" workbookViewId="0" topLeftCell="B1">
      <selection activeCell="R23" sqref="R2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">
      <c r="A3" s="18" t="s">
        <v>22</v>
      </c>
      <c r="B3" s="48" t="s">
        <v>118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 t="s">
        <v>0</v>
      </c>
      <c r="W4" s="42"/>
      <c r="X4" s="42"/>
      <c r="Y4" s="42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5" t="s">
        <v>4</v>
      </c>
      <c r="F5" s="46"/>
      <c r="G5" s="47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5" t="s">
        <v>6</v>
      </c>
      <c r="Q5" s="46"/>
      <c r="R5" s="47"/>
      <c r="S5" s="45" t="s">
        <v>7</v>
      </c>
      <c r="T5" s="46"/>
      <c r="U5" s="47"/>
      <c r="V5" s="45" t="s">
        <v>8</v>
      </c>
      <c r="W5" s="47"/>
      <c r="X5" s="45" t="s">
        <v>9</v>
      </c>
      <c r="Y5" s="47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115154698.48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-11489301.519999996</v>
      </c>
      <c r="W7" s="17">
        <f>R7/J7</f>
        <v>0.9092787536717097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2840677.75</v>
      </c>
      <c r="S8" s="26"/>
      <c r="T8" s="26"/>
      <c r="U8" s="26"/>
      <c r="V8" s="32">
        <f>R8-J8</f>
        <v>-235322.25</v>
      </c>
      <c r="W8" s="33">
        <f>R8/J8</f>
        <v>0.9234973179453836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12710871.57</v>
      </c>
      <c r="S9" s="26"/>
      <c r="T9" s="26"/>
      <c r="U9" s="26"/>
      <c r="V9" s="32">
        <f>R9-J9</f>
        <v>-5164128.43</v>
      </c>
      <c r="W9" s="33">
        <f>R9/J9</f>
        <v>0.7110977102097902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-98479.87</v>
      </c>
      <c r="S10" s="6">
        <v>0</v>
      </c>
      <c r="T10" s="6">
        <v>416543.27</v>
      </c>
      <c r="U10" s="6">
        <v>416543.27</v>
      </c>
      <c r="V10" s="6">
        <f t="shared" si="0"/>
        <v>-98479.87</v>
      </c>
      <c r="W10" s="11" t="e">
        <f aca="true" t="shared" si="1" ref="W10:W53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19030.24</v>
      </c>
      <c r="S11" s="6">
        <v>0</v>
      </c>
      <c r="T11" s="6">
        <v>1838.77</v>
      </c>
      <c r="U11" s="6">
        <v>1838.77</v>
      </c>
      <c r="V11" s="6">
        <f t="shared" si="0"/>
        <v>-2969.7599999999984</v>
      </c>
      <c r="W11" s="11">
        <f t="shared" si="1"/>
        <v>0.8650109090909092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326634.99</v>
      </c>
      <c r="S12" s="6"/>
      <c r="T12" s="6"/>
      <c r="U12" s="6"/>
      <c r="V12" s="6">
        <f t="shared" si="0"/>
        <v>-764365.01</v>
      </c>
      <c r="W12" s="11">
        <f t="shared" si="1"/>
        <v>0.29939045829514205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937855.04</v>
      </c>
      <c r="S13" s="6">
        <v>0</v>
      </c>
      <c r="T13" s="6">
        <v>25849.3</v>
      </c>
      <c r="U13" s="6">
        <v>25849.3</v>
      </c>
      <c r="V13" s="6">
        <f t="shared" si="0"/>
        <v>-782144.96</v>
      </c>
      <c r="W13" s="11">
        <f t="shared" si="1"/>
        <v>0.5452645581395349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3924528.36</v>
      </c>
      <c r="S14" s="6"/>
      <c r="T14" s="6"/>
      <c r="U14" s="6"/>
      <c r="V14" s="6">
        <f t="shared" si="0"/>
        <v>974528.3599999999</v>
      </c>
      <c r="W14" s="11">
        <f t="shared" si="1"/>
        <v>1.3303485966101694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69662.5</v>
      </c>
      <c r="S15" s="6"/>
      <c r="T15" s="6"/>
      <c r="U15" s="6"/>
      <c r="V15" s="6">
        <f t="shared" si="0"/>
        <v>-65337.5</v>
      </c>
      <c r="W15" s="11">
        <f t="shared" si="1"/>
        <v>0.5160185185185185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20373.24</v>
      </c>
      <c r="S16" s="6"/>
      <c r="T16" s="6"/>
      <c r="U16" s="6"/>
      <c r="V16" s="6">
        <f t="shared" si="0"/>
        <v>1373.2400000000016</v>
      </c>
      <c r="W16" s="11">
        <f t="shared" si="1"/>
        <v>1.0722757894736843</v>
      </c>
      <c r="X16" s="6"/>
      <c r="Y16" s="7"/>
    </row>
    <row r="17" spans="1:25" ht="163.5" customHeight="1">
      <c r="A17" s="3"/>
      <c r="B17" s="29" t="s">
        <v>114</v>
      </c>
      <c r="C17" s="3" t="s">
        <v>113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3274.59</v>
      </c>
      <c r="S18" s="6">
        <v>0</v>
      </c>
      <c r="T18" s="6">
        <v>190.8</v>
      </c>
      <c r="U18" s="6">
        <v>190.8</v>
      </c>
      <c r="V18" s="6">
        <f t="shared" si="0"/>
        <v>274.59000000000015</v>
      </c>
      <c r="W18" s="11">
        <f t="shared" si="1"/>
        <v>1.0915300000000001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18698444</v>
      </c>
      <c r="K19" s="6"/>
      <c r="L19" s="6"/>
      <c r="M19" s="6"/>
      <c r="N19" s="6"/>
      <c r="O19" s="6"/>
      <c r="P19" s="6"/>
      <c r="Q19" s="6"/>
      <c r="R19" s="6">
        <v>14702144.92</v>
      </c>
      <c r="S19" s="6">
        <v>0</v>
      </c>
      <c r="T19" s="6">
        <v>276277.02</v>
      </c>
      <c r="U19" s="6">
        <v>276277.02</v>
      </c>
      <c r="V19" s="6">
        <f t="shared" si="0"/>
        <v>-3996299.08</v>
      </c>
      <c r="W19" s="11">
        <f t="shared" si="1"/>
        <v>0.7862763832113517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489328.4</v>
      </c>
      <c r="K20" s="6"/>
      <c r="L20" s="6"/>
      <c r="M20" s="6"/>
      <c r="N20" s="6"/>
      <c r="O20" s="6"/>
      <c r="P20" s="6"/>
      <c r="Q20" s="6"/>
      <c r="R20" s="6">
        <v>446103.4</v>
      </c>
      <c r="S20" s="6"/>
      <c r="T20" s="6"/>
      <c r="U20" s="6"/>
      <c r="V20" s="6">
        <f aca="true" t="shared" si="2" ref="V20:V29">R20-J20</f>
        <v>-43225</v>
      </c>
      <c r="W20" s="11">
        <f aca="true" t="shared" si="3" ref="W20:W29">R20/J20</f>
        <v>0.9116646407606834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230000</v>
      </c>
      <c r="K21" s="6"/>
      <c r="L21" s="6"/>
      <c r="M21" s="6"/>
      <c r="N21" s="6"/>
      <c r="O21" s="6"/>
      <c r="P21" s="6"/>
      <c r="Q21" s="6"/>
      <c r="R21" s="6">
        <v>1413534.24</v>
      </c>
      <c r="S21" s="6"/>
      <c r="T21" s="6"/>
      <c r="U21" s="6"/>
      <c r="V21" s="6">
        <f t="shared" si="2"/>
        <v>1183534.24</v>
      </c>
      <c r="W21" s="11">
        <f t="shared" si="3"/>
        <v>6.145801043478261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11731.97</v>
      </c>
      <c r="S22" s="6"/>
      <c r="T22" s="6"/>
      <c r="U22" s="6"/>
      <c r="V22" s="6">
        <f t="shared" si="2"/>
        <v>731.9699999999993</v>
      </c>
      <c r="W22" s="11">
        <f t="shared" si="3"/>
        <v>1.0665427272727273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65453.32</v>
      </c>
      <c r="S23" s="6"/>
      <c r="T23" s="6"/>
      <c r="U23" s="6"/>
      <c r="V23" s="6">
        <f t="shared" si="2"/>
        <v>-1546.6800000000003</v>
      </c>
      <c r="W23" s="11">
        <f t="shared" si="3"/>
        <v>0.976915223880597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2583.2</v>
      </c>
      <c r="S24" s="6"/>
      <c r="T24" s="6"/>
      <c r="U24" s="6"/>
      <c r="V24" s="6">
        <f t="shared" si="2"/>
        <v>2583.2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39">
        <v>38000</v>
      </c>
      <c r="S26" s="6"/>
      <c r="T26" s="6"/>
      <c r="U26" s="6"/>
      <c r="V26" s="6">
        <f t="shared" si="2"/>
        <v>-14000</v>
      </c>
      <c r="W26" s="11">
        <f t="shared" si="3"/>
        <v>0.7307692307692307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-750</v>
      </c>
      <c r="W27" s="11">
        <f t="shared" si="3"/>
        <v>0.625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500</v>
      </c>
      <c r="W28" s="11">
        <f t="shared" si="3"/>
        <v>1.5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2001.66</v>
      </c>
      <c r="S29" s="6"/>
      <c r="T29" s="6"/>
      <c r="U29" s="6"/>
      <c r="V29" s="6">
        <f t="shared" si="2"/>
        <v>-21998.34</v>
      </c>
      <c r="W29" s="11">
        <f t="shared" si="3"/>
        <v>0.0834025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39632.23</v>
      </c>
      <c r="S30" s="6">
        <v>0</v>
      </c>
      <c r="T30" s="6">
        <v>300</v>
      </c>
      <c r="U30" s="6">
        <v>300</v>
      </c>
      <c r="V30" s="6">
        <f t="shared" si="0"/>
        <v>-33367.77</v>
      </c>
      <c r="W30" s="11">
        <f t="shared" si="1"/>
        <v>0.5429072602739726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>
        <v>35000</v>
      </c>
      <c r="S31" s="6"/>
      <c r="T31" s="6"/>
      <c r="U31" s="6"/>
      <c r="V31" s="6">
        <f t="shared" si="0"/>
        <v>-85000</v>
      </c>
      <c r="W31" s="11">
        <f t="shared" si="1"/>
        <v>0.2916666666666667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>
        <v>33861.21</v>
      </c>
      <c r="K32" s="6"/>
      <c r="L32" s="6"/>
      <c r="M32" s="6"/>
      <c r="N32" s="6"/>
      <c r="O32" s="6"/>
      <c r="P32" s="6"/>
      <c r="Q32" s="6"/>
      <c r="R32" s="6">
        <v>34622.48</v>
      </c>
      <c r="S32" s="6"/>
      <c r="T32" s="6"/>
      <c r="U32" s="6"/>
      <c r="V32" s="6">
        <f t="shared" si="0"/>
        <v>761.2700000000041</v>
      </c>
      <c r="W32" s="11">
        <f t="shared" si="1"/>
        <v>1.0224820672385897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29579.14</v>
      </c>
      <c r="S33" s="6"/>
      <c r="T33" s="6"/>
      <c r="U33" s="6"/>
      <c r="V33" s="6">
        <f t="shared" si="0"/>
        <v>29579.14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440000</v>
      </c>
      <c r="K35" s="6"/>
      <c r="L35" s="6"/>
      <c r="M35" s="6"/>
      <c r="N35" s="6"/>
      <c r="O35" s="6"/>
      <c r="P35" s="6"/>
      <c r="Q35" s="6"/>
      <c r="R35" s="6">
        <v>1104075.49</v>
      </c>
      <c r="S35" s="6"/>
      <c r="T35" s="6"/>
      <c r="U35" s="6"/>
      <c r="V35" s="6">
        <f t="shared" si="0"/>
        <v>664075.49</v>
      </c>
      <c r="W35" s="11">
        <f t="shared" si="1"/>
        <v>2.509262477272727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39.3</v>
      </c>
      <c r="S36" s="6"/>
      <c r="T36" s="6"/>
      <c r="U36" s="6"/>
      <c r="V36" s="6">
        <f t="shared" si="0"/>
        <v>39.3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173786633.61</v>
      </c>
      <c r="K37" s="15"/>
      <c r="L37" s="15"/>
      <c r="M37" s="15"/>
      <c r="N37" s="15"/>
      <c r="O37" s="15"/>
      <c r="P37" s="15"/>
      <c r="Q37" s="15"/>
      <c r="R37" s="15">
        <f>SUM(R7:R36)</f>
        <v>153859421.92999998</v>
      </c>
      <c r="S37" s="15"/>
      <c r="T37" s="15"/>
      <c r="U37" s="15"/>
      <c r="V37" s="15">
        <f t="shared" si="0"/>
        <v>-19927211.680000037</v>
      </c>
      <c r="W37" s="16">
        <f>R37/J37</f>
        <v>0.8853351879482325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118192000</v>
      </c>
      <c r="S38" s="6">
        <v>2415000</v>
      </c>
      <c r="T38" s="6">
        <v>20859000</v>
      </c>
      <c r="U38" s="6">
        <v>18444000</v>
      </c>
      <c r="V38" s="6">
        <f t="shared" si="0"/>
        <v>-8406000</v>
      </c>
      <c r="W38" s="11">
        <f t="shared" si="1"/>
        <v>0.9336008467748306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376706000</v>
      </c>
      <c r="S39" s="6"/>
      <c r="T39" s="6"/>
      <c r="U39" s="6"/>
      <c r="V39" s="6">
        <f t="shared" si="0"/>
        <v>-34248000</v>
      </c>
      <c r="W39" s="11">
        <f t="shared" si="1"/>
        <v>0.916662205502319</v>
      </c>
      <c r="X39" s="6"/>
      <c r="Y39" s="7"/>
    </row>
    <row r="40" spans="1:25" ht="40.5" customHeight="1">
      <c r="A40" s="3"/>
      <c r="B40" s="4" t="s">
        <v>116</v>
      </c>
      <c r="C40" s="3" t="s">
        <v>115</v>
      </c>
      <c r="D40" s="3"/>
      <c r="E40" s="5"/>
      <c r="F40" s="3"/>
      <c r="G40" s="3"/>
      <c r="H40" s="6"/>
      <c r="I40" s="6"/>
      <c r="J40" s="6">
        <v>232621</v>
      </c>
      <c r="K40" s="6"/>
      <c r="L40" s="6"/>
      <c r="M40" s="6"/>
      <c r="N40" s="6"/>
      <c r="O40" s="6"/>
      <c r="P40" s="6"/>
      <c r="Q40" s="6"/>
      <c r="R40" s="6">
        <v>232621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101</v>
      </c>
      <c r="C41" s="3" t="s">
        <v>100</v>
      </c>
      <c r="D41" s="3"/>
      <c r="E41" s="5"/>
      <c r="F41" s="3"/>
      <c r="G41" s="3"/>
      <c r="H41" s="6"/>
      <c r="I41" s="6"/>
      <c r="J41" s="6">
        <v>1163000</v>
      </c>
      <c r="K41" s="6"/>
      <c r="L41" s="6"/>
      <c r="M41" s="6"/>
      <c r="N41" s="6"/>
      <c r="O41" s="6"/>
      <c r="P41" s="6"/>
      <c r="Q41" s="6"/>
      <c r="R41" s="6">
        <v>1163000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47.25" customHeight="1">
      <c r="A42" s="3"/>
      <c r="B42" s="36" t="s">
        <v>120</v>
      </c>
      <c r="C42" s="3" t="s">
        <v>119</v>
      </c>
      <c r="D42" s="3"/>
      <c r="E42" s="5"/>
      <c r="F42" s="3"/>
      <c r="G42" s="3"/>
      <c r="H42" s="6"/>
      <c r="I42" s="6"/>
      <c r="J42" s="6">
        <v>123390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-123390</v>
      </c>
      <c r="W42" s="11">
        <f t="shared" si="1"/>
        <v>0</v>
      </c>
      <c r="X42" s="6"/>
      <c r="Y42" s="7"/>
    </row>
    <row r="43" spans="1:25" ht="25.5">
      <c r="A43" s="3" t="s">
        <v>21</v>
      </c>
      <c r="B43" s="4" t="s">
        <v>40</v>
      </c>
      <c r="C43" s="3" t="s">
        <v>62</v>
      </c>
      <c r="D43" s="3"/>
      <c r="E43" s="5"/>
      <c r="F43" s="3"/>
      <c r="G43" s="3"/>
      <c r="H43" s="6">
        <v>0</v>
      </c>
      <c r="I43" s="6">
        <v>0</v>
      </c>
      <c r="J43" s="6">
        <v>28136500</v>
      </c>
      <c r="K43" s="6"/>
      <c r="L43" s="6"/>
      <c r="M43" s="6"/>
      <c r="N43" s="6"/>
      <c r="O43" s="6"/>
      <c r="P43" s="6"/>
      <c r="Q43" s="6"/>
      <c r="R43" s="6">
        <v>22030500</v>
      </c>
      <c r="S43" s="6">
        <v>0</v>
      </c>
      <c r="T43" s="6">
        <v>852216</v>
      </c>
      <c r="U43" s="6">
        <v>852216</v>
      </c>
      <c r="V43" s="6">
        <f t="shared" si="0"/>
        <v>-6106000</v>
      </c>
      <c r="W43" s="11">
        <f t="shared" si="1"/>
        <v>0.7829865121816857</v>
      </c>
      <c r="X43" s="6">
        <v>-852216</v>
      </c>
      <c r="Y43" s="7"/>
    </row>
    <row r="44" spans="1:25" ht="38.25">
      <c r="A44" s="3"/>
      <c r="B44" s="4" t="s">
        <v>23</v>
      </c>
      <c r="C44" s="3" t="s">
        <v>63</v>
      </c>
      <c r="D44" s="3"/>
      <c r="E44" s="5"/>
      <c r="F44" s="3"/>
      <c r="G44" s="3"/>
      <c r="H44" s="6"/>
      <c r="I44" s="6"/>
      <c r="J44" s="6">
        <v>9503900</v>
      </c>
      <c r="K44" s="6"/>
      <c r="L44" s="6"/>
      <c r="M44" s="6"/>
      <c r="N44" s="6"/>
      <c r="O44" s="6"/>
      <c r="P44" s="6"/>
      <c r="Q44" s="6"/>
      <c r="R44" s="6">
        <v>5399958.37</v>
      </c>
      <c r="S44" s="6"/>
      <c r="T44" s="6"/>
      <c r="U44" s="6"/>
      <c r="V44" s="6">
        <f t="shared" si="0"/>
        <v>-4103941.63</v>
      </c>
      <c r="W44" s="11">
        <f t="shared" si="1"/>
        <v>0.568183416281737</v>
      </c>
      <c r="X44" s="6"/>
      <c r="Y44" s="7"/>
    </row>
    <row r="45" spans="1:25" ht="38.25">
      <c r="A45" s="3"/>
      <c r="B45" s="4" t="s">
        <v>30</v>
      </c>
      <c r="C45" s="3" t="s">
        <v>64</v>
      </c>
      <c r="D45" s="3"/>
      <c r="E45" s="5"/>
      <c r="F45" s="3"/>
      <c r="G45" s="3"/>
      <c r="H45" s="6"/>
      <c r="I45" s="6"/>
      <c r="J45" s="6">
        <v>106932700</v>
      </c>
      <c r="K45" s="6"/>
      <c r="L45" s="6"/>
      <c r="M45" s="6"/>
      <c r="N45" s="6"/>
      <c r="O45" s="6"/>
      <c r="P45" s="6"/>
      <c r="Q45" s="6"/>
      <c r="R45" s="6">
        <v>105484028</v>
      </c>
      <c r="S45" s="6"/>
      <c r="T45" s="6"/>
      <c r="U45" s="6"/>
      <c r="V45" s="6">
        <f t="shared" si="0"/>
        <v>-1448672</v>
      </c>
      <c r="W45" s="11">
        <f t="shared" si="1"/>
        <v>0.9864524883407976</v>
      </c>
      <c r="X45" s="6"/>
      <c r="Y45" s="7"/>
    </row>
    <row r="46" spans="1:25" ht="43.5" customHeight="1">
      <c r="A46" s="3"/>
      <c r="B46" s="4" t="s">
        <v>53</v>
      </c>
      <c r="C46" s="3" t="s">
        <v>65</v>
      </c>
      <c r="D46" s="3"/>
      <c r="E46" s="5"/>
      <c r="F46" s="3"/>
      <c r="G46" s="3"/>
      <c r="H46" s="6"/>
      <c r="I46" s="6"/>
      <c r="J46" s="6">
        <v>7285300</v>
      </c>
      <c r="K46" s="6"/>
      <c r="L46" s="6"/>
      <c r="M46" s="6"/>
      <c r="N46" s="6"/>
      <c r="O46" s="6"/>
      <c r="P46" s="6"/>
      <c r="Q46" s="6"/>
      <c r="R46" s="6">
        <v>6943921.07</v>
      </c>
      <c r="S46" s="6"/>
      <c r="T46" s="6"/>
      <c r="U46" s="6"/>
      <c r="V46" s="6">
        <f t="shared" si="0"/>
        <v>-341378.9299999997</v>
      </c>
      <c r="W46" s="11">
        <f t="shared" si="1"/>
        <v>0.9531414039229682</v>
      </c>
      <c r="X46" s="6"/>
      <c r="Y46" s="7"/>
    </row>
    <row r="47" spans="1:25" ht="58.5" customHeight="1">
      <c r="A47" s="3"/>
      <c r="B47" s="4" t="s">
        <v>69</v>
      </c>
      <c r="C47" s="3" t="s">
        <v>68</v>
      </c>
      <c r="D47" s="3"/>
      <c r="E47" s="5"/>
      <c r="F47" s="3"/>
      <c r="G47" s="3"/>
      <c r="H47" s="6"/>
      <c r="I47" s="6"/>
      <c r="J47" s="6">
        <v>1000</v>
      </c>
      <c r="K47" s="6"/>
      <c r="L47" s="6"/>
      <c r="M47" s="6"/>
      <c r="N47" s="6"/>
      <c r="O47" s="6"/>
      <c r="P47" s="6"/>
      <c r="Q47" s="6"/>
      <c r="R47" s="6">
        <v>1000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34.5" customHeight="1">
      <c r="A48" s="3"/>
      <c r="B48" s="4" t="s">
        <v>24</v>
      </c>
      <c r="C48" s="3" t="s">
        <v>66</v>
      </c>
      <c r="D48" s="3"/>
      <c r="E48" s="5"/>
      <c r="F48" s="3"/>
      <c r="G48" s="3"/>
      <c r="H48" s="6"/>
      <c r="I48" s="6"/>
      <c r="J48" s="6">
        <v>278275400</v>
      </c>
      <c r="K48" s="6"/>
      <c r="L48" s="6"/>
      <c r="M48" s="6"/>
      <c r="N48" s="6"/>
      <c r="O48" s="6"/>
      <c r="P48" s="6"/>
      <c r="Q48" s="6"/>
      <c r="R48" s="6">
        <v>249108800</v>
      </c>
      <c r="S48" s="6"/>
      <c r="T48" s="6"/>
      <c r="U48" s="6"/>
      <c r="V48" s="6">
        <f t="shared" si="0"/>
        <v>-29166600</v>
      </c>
      <c r="W48" s="11">
        <f t="shared" si="1"/>
        <v>0.8951880044013951</v>
      </c>
      <c r="X48" s="6"/>
      <c r="Y48" s="7"/>
    </row>
    <row r="49" spans="1:25" ht="81" customHeight="1">
      <c r="A49" s="20"/>
      <c r="B49" s="4" t="s">
        <v>99</v>
      </c>
      <c r="C49" s="3" t="s">
        <v>98</v>
      </c>
      <c r="D49" s="3"/>
      <c r="E49" s="5"/>
      <c r="F49" s="3"/>
      <c r="G49" s="3"/>
      <c r="H49" s="6"/>
      <c r="I49" s="6"/>
      <c r="J49" s="6">
        <v>2800000</v>
      </c>
      <c r="K49" s="6"/>
      <c r="L49" s="6"/>
      <c r="M49" s="6"/>
      <c r="N49" s="6"/>
      <c r="O49" s="6"/>
      <c r="P49" s="6"/>
      <c r="Q49" s="6"/>
      <c r="R49" s="6">
        <v>2200000</v>
      </c>
      <c r="S49" s="6"/>
      <c r="T49" s="6"/>
      <c r="U49" s="6"/>
      <c r="V49" s="6">
        <f t="shared" si="0"/>
        <v>-600000</v>
      </c>
      <c r="W49" s="11">
        <f t="shared" si="1"/>
        <v>0.7857142857142857</v>
      </c>
      <c r="X49" s="6"/>
      <c r="Y49" s="7"/>
    </row>
    <row r="50" spans="1:25" ht="90.75" customHeight="1">
      <c r="A50" s="20"/>
      <c r="B50" s="4" t="s">
        <v>109</v>
      </c>
      <c r="C50" s="3" t="s">
        <v>108</v>
      </c>
      <c r="D50" s="3"/>
      <c r="E50" s="5"/>
      <c r="F50" s="3"/>
      <c r="G50" s="3"/>
      <c r="H50" s="6"/>
      <c r="I50" s="6"/>
      <c r="J50" s="6">
        <v>4121400</v>
      </c>
      <c r="K50" s="6"/>
      <c r="L50" s="6"/>
      <c r="M50" s="6"/>
      <c r="N50" s="6"/>
      <c r="O50" s="6"/>
      <c r="P50" s="6"/>
      <c r="Q50" s="6"/>
      <c r="R50" s="6">
        <v>3639322.24</v>
      </c>
      <c r="S50" s="6"/>
      <c r="T50" s="6"/>
      <c r="U50" s="6"/>
      <c r="V50" s="6">
        <f t="shared" si="0"/>
        <v>-482077.7599999998</v>
      </c>
      <c r="W50" s="11">
        <f t="shared" si="1"/>
        <v>0.883030581841122</v>
      </c>
      <c r="X50" s="6"/>
      <c r="Y50" s="7"/>
    </row>
    <row r="51" spans="1:25" ht="70.5" customHeight="1">
      <c r="A51" s="20"/>
      <c r="B51" s="4" t="s">
        <v>112</v>
      </c>
      <c r="C51" s="3" t="s">
        <v>111</v>
      </c>
      <c r="D51" s="3"/>
      <c r="E51" s="5"/>
      <c r="F51" s="3"/>
      <c r="G51" s="3"/>
      <c r="H51" s="6"/>
      <c r="I51" s="6"/>
      <c r="J51" s="6">
        <v>12876800</v>
      </c>
      <c r="K51" s="6"/>
      <c r="L51" s="6"/>
      <c r="M51" s="6"/>
      <c r="N51" s="6"/>
      <c r="O51" s="6"/>
      <c r="P51" s="6"/>
      <c r="Q51" s="6"/>
      <c r="R51" s="6">
        <v>11628611.62</v>
      </c>
      <c r="S51" s="6"/>
      <c r="T51" s="6"/>
      <c r="U51" s="6"/>
      <c r="V51" s="6">
        <f t="shared" si="0"/>
        <v>-1248188.3800000008</v>
      </c>
      <c r="W51" s="11">
        <f t="shared" si="1"/>
        <v>0.9030668815233598</v>
      </c>
      <c r="X51" s="6"/>
      <c r="Y51" s="7"/>
    </row>
    <row r="52" spans="1:25" ht="36.75" customHeight="1">
      <c r="A52" s="20"/>
      <c r="B52" s="4" t="s">
        <v>110</v>
      </c>
      <c r="C52" s="3" t="s">
        <v>117</v>
      </c>
      <c r="D52" s="3"/>
      <c r="E52" s="5"/>
      <c r="F52" s="3"/>
      <c r="G52" s="3"/>
      <c r="H52" s="6"/>
      <c r="I52" s="6"/>
      <c r="J52" s="6">
        <v>24171600</v>
      </c>
      <c r="K52" s="6"/>
      <c r="L52" s="6"/>
      <c r="M52" s="6"/>
      <c r="N52" s="6"/>
      <c r="O52" s="6"/>
      <c r="P52" s="6"/>
      <c r="Q52" s="6"/>
      <c r="R52" s="6">
        <v>21854404.47</v>
      </c>
      <c r="S52" s="6"/>
      <c r="T52" s="6"/>
      <c r="U52" s="6"/>
      <c r="V52" s="6">
        <f t="shared" si="0"/>
        <v>-2317195.530000001</v>
      </c>
      <c r="W52" s="11">
        <f t="shared" si="1"/>
        <v>0.9041356165913716</v>
      </c>
      <c r="X52" s="6"/>
      <c r="Y52" s="7"/>
    </row>
    <row r="53" spans="1:25" ht="51">
      <c r="A53" s="20"/>
      <c r="B53" s="4" t="s">
        <v>52</v>
      </c>
      <c r="C53" s="3" t="s">
        <v>67</v>
      </c>
      <c r="D53" s="3"/>
      <c r="E53" s="5"/>
      <c r="F53" s="3"/>
      <c r="G53" s="3"/>
      <c r="H53" s="6"/>
      <c r="I53" s="6"/>
      <c r="J53" s="21">
        <v>-9376996.07</v>
      </c>
      <c r="K53" s="6"/>
      <c r="L53" s="6"/>
      <c r="M53" s="6"/>
      <c r="N53" s="6"/>
      <c r="O53" s="6"/>
      <c r="P53" s="6"/>
      <c r="Q53" s="6"/>
      <c r="R53" s="6">
        <v>-9387233.68</v>
      </c>
      <c r="S53" s="6"/>
      <c r="T53" s="6"/>
      <c r="U53" s="6"/>
      <c r="V53" s="6">
        <f t="shared" si="0"/>
        <v>-10237.609999999404</v>
      </c>
      <c r="W53" s="11">
        <f t="shared" si="1"/>
        <v>1.0010917792780945</v>
      </c>
      <c r="X53" s="6"/>
      <c r="Y53" s="7"/>
    </row>
    <row r="54" spans="1:25" ht="12.75">
      <c r="A54" s="50" t="s">
        <v>59</v>
      </c>
      <c r="B54" s="51"/>
      <c r="C54" s="51"/>
      <c r="D54" s="51"/>
      <c r="E54" s="51"/>
      <c r="F54" s="51"/>
      <c r="G54" s="52"/>
      <c r="H54" s="8">
        <v>69440000</v>
      </c>
      <c r="I54" s="8">
        <v>0</v>
      </c>
      <c r="J54" s="8">
        <f>SUM(J37:J53)</f>
        <v>1177585248.5400002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SUM(R37:R53)</f>
        <v>1069056355.0200001</v>
      </c>
      <c r="S54" s="8">
        <v>6381000</v>
      </c>
      <c r="T54" s="8">
        <v>46581429.77</v>
      </c>
      <c r="U54" s="8">
        <v>40200429.77</v>
      </c>
      <c r="V54" s="8">
        <f t="shared" si="0"/>
        <v>-108528893.5200001</v>
      </c>
      <c r="W54" s="9">
        <f>R54/J54</f>
        <v>0.9078377606593179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22.5" customHeight="1">
      <c r="B56" s="34" t="s">
        <v>96</v>
      </c>
      <c r="C56" s="35"/>
      <c r="R56" s="34"/>
      <c r="S56" s="34"/>
      <c r="T56" s="34"/>
      <c r="U56" s="34"/>
      <c r="V56" s="34" t="s">
        <v>97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2023-12-05T09:38:01Z</cp:lastPrinted>
  <dcterms:created xsi:type="dcterms:W3CDTF">2007-03-21T04:54:30Z</dcterms:created>
  <dcterms:modified xsi:type="dcterms:W3CDTF">2023-12-05T09:42:49Z</dcterms:modified>
  <cp:category/>
  <cp:version/>
  <cp:contentType/>
  <cp:contentStatus/>
</cp:coreProperties>
</file>