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<sst xmlns="http://schemas.openxmlformats.org/spreadsheetml/2006/main" count="133" uniqueCount="115">
  <si>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</si>
  <si>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</si>
  <si>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</si>
  <si>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</si>
  <si>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</si>
  <si>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</si>
  <si>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</si>
  <si>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</si>
  <si>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</si>
  <si>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</si>
  <si>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</si>
  <si>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</si>
  <si>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</si>
  <si>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</si>
  <si>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</si>
  <si>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</si>
  <si>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</si>
  <si>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</si>
  <si>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</si>
  <si>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</si>
  <si>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</si>
  <si>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</si>
  <si>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</si>
  <si>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</si>
  <si>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</si>
  <si>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</si>
  <si>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</si>
  <si>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</si>
  <si>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</si>
  <si>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</si>
  <si>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</si>
  <si>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</si>
  <si>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</si>
  <si>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</si>
  <si>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</si>
  <si>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</si>
  <si>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</si>
  <si>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</si>
  <si>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</si>
  <si>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</si>
  <si>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</si>
  <si>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</si>
  <si>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</si>
  <si>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</si>
  <si>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</si>
  <si>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</si>
  <si>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</si>
  <si>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</si>
  <si>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</si>
  <si>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</si>
  <si>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</si>
  <si>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</si>
  <si>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</si>
  <si>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</si>
  <si>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</si>
  <si>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</si>
  <si>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</si>
  <si>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</si>
  <si>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</si>
  <si>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</si>
  <si>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</si>
  <si>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</si>
  <si>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</si>
  <si>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</si>
  <si>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</si>
  <si>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</si>
  <si>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</si>
  <si>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</si>
  <si>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</si>
  <si>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</si>
  <si>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</si>
  <si>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</si>
  <si>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</si>
  <si>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</si>
  <si>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</si>
  <si>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</si>
  <si>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</si>
  <si>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</si>
  <si>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</si>
  <si>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</si>
  <si>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</si>
  <si>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</si>
  <si>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</si>
  <si>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</si>
  <si>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</si>
  <si>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</si>
  <si>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</si>
  <si>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</si>
  <si>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</si>
  <si>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</si>
  <si>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</si>
  <si>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</si>
  <si>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</si>
  <si>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</si>
  <si>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</si>
  <si>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</si>
  <si>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</si>
  <si>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</si>
  <si>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</si>
  <si>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</si>
  <si>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</si>
  <si>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</si>
  <si>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</si>
  <si>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</si>
  <si>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</si>
  <si>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</si>
  <si>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</si>
  <si>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</si>
  <si>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</si>
  <si>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</si>
  <si>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0002024999050000150</t>
  </si>
  <si>
    <t>Прочие межбюджетные трансферты, передаваемые бюджетам муниципальных районов</t>
  </si>
  <si>
    <t>000202453050000150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</si>
  <si>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</si>
  <si>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 состоянию на  01.06.2023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</si>
</sst>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0" fillId="0" borderId="11" xfId="0" applyNumberFormat="1" applyFont="1" applyBorder="1" applyAlignment="1">
      <alignment vertical="top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tabSelected="1" zoomScale="125" zoomScaleNormal="125" zoomScalePageLayoutView="0" workbookViewId="0" topLeftCell="B44">
      <selection activeCell="J51" sqref="J51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5.7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>
      <c r="A3" s="18" t="s">
        <v>22</v>
      </c>
      <c r="B3" s="46" t="s">
        <v>114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1" t="s">
        <v>0</v>
      </c>
      <c r="W4" s="51"/>
      <c r="X4" s="51"/>
      <c r="Y4" s="51"/>
    </row>
    <row r="5" spans="1:25" ht="26.25" customHeight="1">
      <c r="A5" s="44" t="s">
        <v>1</v>
      </c>
      <c r="B5" s="44" t="s">
        <v>2</v>
      </c>
      <c r="C5" s="44" t="s">
        <v>3</v>
      </c>
      <c r="D5" s="44" t="s">
        <v>1</v>
      </c>
      <c r="E5" s="42" t="s">
        <v>4</v>
      </c>
      <c r="F5" s="48"/>
      <c r="G5" s="43"/>
      <c r="H5" s="44" t="s">
        <v>1</v>
      </c>
      <c r="I5" s="44" t="s">
        <v>1</v>
      </c>
      <c r="J5" s="44" t="s">
        <v>5</v>
      </c>
      <c r="K5" s="44" t="s">
        <v>1</v>
      </c>
      <c r="L5" s="44" t="s">
        <v>1</v>
      </c>
      <c r="M5" s="44" t="s">
        <v>1</v>
      </c>
      <c r="N5" s="44" t="s">
        <v>1</v>
      </c>
      <c r="O5" s="44" t="s">
        <v>1</v>
      </c>
      <c r="P5" s="42" t="s">
        <v>6</v>
      </c>
      <c r="Q5" s="48"/>
      <c r="R5" s="43"/>
      <c r="S5" s="42" t="s">
        <v>7</v>
      </c>
      <c r="T5" s="48"/>
      <c r="U5" s="43"/>
      <c r="V5" s="42" t="s">
        <v>8</v>
      </c>
      <c r="W5" s="43"/>
      <c r="X5" s="42" t="s">
        <v>9</v>
      </c>
      <c r="Y5" s="43"/>
    </row>
    <row r="6" spans="1:25" ht="12.75">
      <c r="A6" s="45"/>
      <c r="B6" s="45"/>
      <c r="C6" s="45"/>
      <c r="D6" s="45"/>
      <c r="E6" s="2" t="s">
        <v>1</v>
      </c>
      <c r="F6" s="2" t="s">
        <v>1</v>
      </c>
      <c r="G6" s="2" t="s">
        <v>1</v>
      </c>
      <c r="H6" s="45"/>
      <c r="I6" s="45"/>
      <c r="J6" s="45"/>
      <c r="K6" s="45"/>
      <c r="L6" s="45"/>
      <c r="M6" s="45"/>
      <c r="N6" s="45"/>
      <c r="O6" s="45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42782598.57</v>
      </c>
      <c r="S7" s="6">
        <v>0</v>
      </c>
      <c r="T7" s="6">
        <v>61329.42</v>
      </c>
      <c r="U7" s="6">
        <v>61329.42</v>
      </c>
      <c r="V7" s="6">
        <f aca="true" t="shared" si="0" ref="V7:V51">R7-J7</f>
        <v>-83861401.43</v>
      </c>
      <c r="W7" s="17">
        <f>R7/J7</f>
        <v>0.33781780873945866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1219754.22</v>
      </c>
      <c r="S8" s="26"/>
      <c r="T8" s="26"/>
      <c r="U8" s="26"/>
      <c r="V8" s="32">
        <f>R8-J8</f>
        <v>-1856245.78</v>
      </c>
      <c r="W8" s="33">
        <f>R8/J8</f>
        <v>0.3965390832249675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17875000</v>
      </c>
      <c r="K9" s="25"/>
      <c r="L9" s="25"/>
      <c r="M9" s="25"/>
      <c r="N9" s="25"/>
      <c r="O9" s="25"/>
      <c r="P9" s="26"/>
      <c r="Q9" s="26"/>
      <c r="R9" s="28">
        <v>7368702.39</v>
      </c>
      <c r="S9" s="26"/>
      <c r="T9" s="26"/>
      <c r="U9" s="26"/>
      <c r="V9" s="32">
        <f>R9-J9</f>
        <v>-10506297.61</v>
      </c>
      <c r="W9" s="33">
        <f>R9/J9</f>
        <v>0.41223509874125874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-101133.48</v>
      </c>
      <c r="S10" s="6">
        <v>0</v>
      </c>
      <c r="T10" s="6">
        <v>416543.27</v>
      </c>
      <c r="U10" s="6">
        <v>416543.27</v>
      </c>
      <c r="V10" s="6">
        <f t="shared" si="0"/>
        <v>-101133.48</v>
      </c>
      <c r="W10" s="11" t="e">
        <f aca="true" t="shared" si="1" ref="W10:W50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>
        <v>4191.64</v>
      </c>
      <c r="S11" s="6">
        <v>0</v>
      </c>
      <c r="T11" s="6">
        <v>1838.77</v>
      </c>
      <c r="U11" s="6">
        <v>1838.77</v>
      </c>
      <c r="V11" s="6">
        <f t="shared" si="0"/>
        <v>-17808.36</v>
      </c>
      <c r="W11" s="11">
        <f t="shared" si="1"/>
        <v>0.19052909090909093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310272.58</v>
      </c>
      <c r="S12" s="6"/>
      <c r="T12" s="6"/>
      <c r="U12" s="6"/>
      <c r="V12" s="6">
        <f t="shared" si="0"/>
        <v>-780727.4199999999</v>
      </c>
      <c r="W12" s="11">
        <f t="shared" si="1"/>
        <v>0.284392832263978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479051.78</v>
      </c>
      <c r="S13" s="6">
        <v>0</v>
      </c>
      <c r="T13" s="6">
        <v>25849.3</v>
      </c>
      <c r="U13" s="6">
        <v>25849.3</v>
      </c>
      <c r="V13" s="6">
        <f t="shared" si="0"/>
        <v>-1240948.22</v>
      </c>
      <c r="W13" s="11">
        <f t="shared" si="1"/>
        <v>0.27851847674418606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2950000</v>
      </c>
      <c r="K14" s="6"/>
      <c r="L14" s="6"/>
      <c r="M14" s="6"/>
      <c r="N14" s="6"/>
      <c r="O14" s="6"/>
      <c r="P14" s="6"/>
      <c r="Q14" s="6"/>
      <c r="R14" s="6">
        <v>552749.08</v>
      </c>
      <c r="S14" s="6"/>
      <c r="T14" s="6"/>
      <c r="U14" s="6"/>
      <c r="V14" s="6">
        <f t="shared" si="0"/>
        <v>-2397250.92</v>
      </c>
      <c r="W14" s="11">
        <f t="shared" si="1"/>
        <v>0.18737256949152542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33717.5</v>
      </c>
      <c r="S15" s="6"/>
      <c r="T15" s="6"/>
      <c r="U15" s="6"/>
      <c r="V15" s="6">
        <f t="shared" si="0"/>
        <v>-101282.5</v>
      </c>
      <c r="W15" s="11">
        <f t="shared" si="1"/>
        <v>0.24975925925925926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9300</v>
      </c>
      <c r="S16" s="6"/>
      <c r="T16" s="6"/>
      <c r="U16" s="6"/>
      <c r="V16" s="6">
        <f t="shared" si="0"/>
        <v>-9700</v>
      </c>
      <c r="W16" s="11">
        <f t="shared" si="1"/>
        <v>0.48947368421052634</v>
      </c>
      <c r="X16" s="6"/>
      <c r="Y16" s="7"/>
    </row>
    <row r="17" spans="1:25" ht="25.5">
      <c r="A17" s="3" t="s">
        <v>17</v>
      </c>
      <c r="B17" s="4" t="s">
        <v>35</v>
      </c>
      <c r="C17" s="3" t="s">
        <v>28</v>
      </c>
      <c r="D17" s="3"/>
      <c r="E17" s="5"/>
      <c r="F17" s="3"/>
      <c r="G17" s="3"/>
      <c r="H17" s="6">
        <v>6000</v>
      </c>
      <c r="I17" s="6">
        <v>0</v>
      </c>
      <c r="J17" s="6">
        <v>3000</v>
      </c>
      <c r="K17" s="6"/>
      <c r="L17" s="6"/>
      <c r="M17" s="6"/>
      <c r="N17" s="6"/>
      <c r="O17" s="6"/>
      <c r="P17" s="6"/>
      <c r="Q17" s="6"/>
      <c r="R17" s="6">
        <v>2297.71</v>
      </c>
      <c r="S17" s="6">
        <v>0</v>
      </c>
      <c r="T17" s="6">
        <v>190.8</v>
      </c>
      <c r="U17" s="6">
        <v>190.8</v>
      </c>
      <c r="V17" s="6">
        <f t="shared" si="0"/>
        <v>-702.29</v>
      </c>
      <c r="W17" s="11">
        <f t="shared" si="1"/>
        <v>0.7659033333333334</v>
      </c>
      <c r="X17" s="6">
        <v>-190.8</v>
      </c>
      <c r="Y17" s="7"/>
    </row>
    <row r="18" spans="1:25" ht="38.25">
      <c r="A18" s="3" t="s">
        <v>18</v>
      </c>
      <c r="B18" s="4" t="s">
        <v>34</v>
      </c>
      <c r="C18" s="30" t="s">
        <v>80</v>
      </c>
      <c r="D18" s="3"/>
      <c r="E18" s="5"/>
      <c r="F18" s="3"/>
      <c r="G18" s="3"/>
      <c r="H18" s="6">
        <v>3532000</v>
      </c>
      <c r="I18" s="6">
        <v>0</v>
      </c>
      <c r="J18" s="6">
        <v>18694584</v>
      </c>
      <c r="K18" s="6"/>
      <c r="L18" s="6"/>
      <c r="M18" s="6"/>
      <c r="N18" s="6"/>
      <c r="O18" s="6"/>
      <c r="P18" s="6"/>
      <c r="Q18" s="6"/>
      <c r="R18" s="6">
        <v>7363832.94</v>
      </c>
      <c r="S18" s="6">
        <v>0</v>
      </c>
      <c r="T18" s="6">
        <v>276277.02</v>
      </c>
      <c r="U18" s="6">
        <v>276277.02</v>
      </c>
      <c r="V18" s="6">
        <f t="shared" si="0"/>
        <v>-11330751.059999999</v>
      </c>
      <c r="W18" s="11">
        <f t="shared" si="1"/>
        <v>0.39390194186722743</v>
      </c>
      <c r="X18" s="6">
        <v>617722.98</v>
      </c>
      <c r="Y18" s="7">
        <v>0.309</v>
      </c>
    </row>
    <row r="19" spans="1:25" ht="102">
      <c r="A19" s="3"/>
      <c r="B19" s="4" t="s">
        <v>46</v>
      </c>
      <c r="C19" s="31" t="s">
        <v>60</v>
      </c>
      <c r="D19" s="3"/>
      <c r="E19" s="5"/>
      <c r="F19" s="3"/>
      <c r="G19" s="3"/>
      <c r="H19" s="6"/>
      <c r="I19" s="6"/>
      <c r="J19" s="6">
        <v>437000</v>
      </c>
      <c r="K19" s="6"/>
      <c r="L19" s="6"/>
      <c r="M19" s="6"/>
      <c r="N19" s="6"/>
      <c r="O19" s="6"/>
      <c r="P19" s="6"/>
      <c r="Q19" s="6"/>
      <c r="R19" s="6">
        <v>420614.2</v>
      </c>
      <c r="S19" s="6"/>
      <c r="T19" s="6"/>
      <c r="U19" s="6"/>
      <c r="V19" s="6">
        <f aca="true" t="shared" si="2" ref="V19:V28">R19-J19</f>
        <v>-16385.79999999999</v>
      </c>
      <c r="W19" s="11">
        <f aca="true" t="shared" si="3" ref="W19:W28">R19/J19</f>
        <v>0.9625038901601831</v>
      </c>
      <c r="X19" s="6"/>
      <c r="Y19" s="7"/>
    </row>
    <row r="20" spans="1:25" ht="67.5" customHeight="1">
      <c r="A20" s="3"/>
      <c r="B20" s="4" t="s">
        <v>58</v>
      </c>
      <c r="C20" s="31" t="s">
        <v>57</v>
      </c>
      <c r="D20" s="3"/>
      <c r="E20" s="5"/>
      <c r="F20" s="3"/>
      <c r="G20" s="3"/>
      <c r="H20" s="6"/>
      <c r="I20" s="6"/>
      <c r="J20" s="6">
        <v>230000</v>
      </c>
      <c r="K20" s="6"/>
      <c r="L20" s="6"/>
      <c r="M20" s="6"/>
      <c r="N20" s="6"/>
      <c r="O20" s="6"/>
      <c r="P20" s="6"/>
      <c r="Q20" s="6"/>
      <c r="R20" s="6">
        <v>81324.92</v>
      </c>
      <c r="S20" s="6"/>
      <c r="T20" s="6"/>
      <c r="U20" s="6"/>
      <c r="V20" s="6">
        <f t="shared" si="2"/>
        <v>-148675.08000000002</v>
      </c>
      <c r="W20" s="11">
        <f t="shared" si="3"/>
        <v>0.35358660869565217</v>
      </c>
      <c r="X20" s="6"/>
      <c r="Y20" s="7"/>
    </row>
    <row r="21" spans="1:25" ht="89.25">
      <c r="A21" s="3"/>
      <c r="B21" s="4" t="s">
        <v>87</v>
      </c>
      <c r="C21" s="38" t="s">
        <v>86</v>
      </c>
      <c r="D21" s="3"/>
      <c r="E21" s="5"/>
      <c r="F21" s="3"/>
      <c r="G21" s="3"/>
      <c r="H21" s="6"/>
      <c r="I21" s="6"/>
      <c r="J21" s="6">
        <v>11000</v>
      </c>
      <c r="K21" s="6"/>
      <c r="L21" s="6"/>
      <c r="M21" s="6"/>
      <c r="N21" s="6"/>
      <c r="O21" s="6"/>
      <c r="P21" s="6"/>
      <c r="Q21" s="6"/>
      <c r="R21" s="6">
        <v>6192.53</v>
      </c>
      <c r="S21" s="6"/>
      <c r="T21" s="6"/>
      <c r="U21" s="6"/>
      <c r="V21" s="6">
        <f t="shared" si="2"/>
        <v>-4807.47</v>
      </c>
      <c r="W21" s="11">
        <f t="shared" si="3"/>
        <v>0.5629572727272727</v>
      </c>
      <c r="X21" s="6"/>
      <c r="Y21" s="7"/>
    </row>
    <row r="22" spans="1:25" ht="114.75">
      <c r="A22" s="3"/>
      <c r="B22" s="4" t="s">
        <v>76</v>
      </c>
      <c r="C22" s="31" t="s">
        <v>74</v>
      </c>
      <c r="D22" s="3"/>
      <c r="E22" s="5"/>
      <c r="F22" s="3"/>
      <c r="G22" s="3"/>
      <c r="H22" s="6"/>
      <c r="I22" s="6"/>
      <c r="J22" s="6">
        <v>67000</v>
      </c>
      <c r="K22" s="6"/>
      <c r="L22" s="6"/>
      <c r="M22" s="6"/>
      <c r="N22" s="6"/>
      <c r="O22" s="6"/>
      <c r="P22" s="6"/>
      <c r="Q22" s="6"/>
      <c r="R22" s="6">
        <v>32235.88</v>
      </c>
      <c r="S22" s="6"/>
      <c r="T22" s="6"/>
      <c r="U22" s="6"/>
      <c r="V22" s="6">
        <f t="shared" si="2"/>
        <v>-34764.119999999995</v>
      </c>
      <c r="W22" s="11">
        <f t="shared" si="3"/>
        <v>0.48113253731343286</v>
      </c>
      <c r="X22" s="6"/>
      <c r="Y22" s="7"/>
    </row>
    <row r="23" spans="1:25" ht="89.25">
      <c r="A23" s="3"/>
      <c r="B23" s="4" t="s">
        <v>92</v>
      </c>
      <c r="C23" s="31" t="s">
        <v>91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1783.2</v>
      </c>
      <c r="S23" s="6"/>
      <c r="T23" s="6"/>
      <c r="U23" s="6"/>
      <c r="V23" s="6">
        <f t="shared" si="2"/>
        <v>1783.2</v>
      </c>
      <c r="W23" s="11" t="e">
        <f t="shared" si="3"/>
        <v>#DIV/0!</v>
      </c>
      <c r="X23" s="6"/>
      <c r="Y23" s="7"/>
    </row>
    <row r="24" spans="1:25" ht="95.25" customHeight="1">
      <c r="A24" s="3"/>
      <c r="B24" s="4" t="s">
        <v>90</v>
      </c>
      <c r="C24" s="31" t="s">
        <v>89</v>
      </c>
      <c r="D24" s="3"/>
      <c r="E24" s="5"/>
      <c r="F24" s="3"/>
      <c r="G24" s="3"/>
      <c r="H24" s="6"/>
      <c r="I24" s="6"/>
      <c r="J24" s="6">
        <v>10000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>
        <f t="shared" si="2"/>
        <v>-10000</v>
      </c>
      <c r="W24" s="11">
        <f t="shared" si="3"/>
        <v>0</v>
      </c>
      <c r="X24" s="6"/>
      <c r="Y24" s="7"/>
    </row>
    <row r="25" spans="1:25" ht="109.5" customHeight="1">
      <c r="A25" s="3"/>
      <c r="B25" s="4" t="s">
        <v>94</v>
      </c>
      <c r="C25" s="31" t="s">
        <v>84</v>
      </c>
      <c r="D25" s="3"/>
      <c r="E25" s="5"/>
      <c r="F25" s="3"/>
      <c r="G25" s="3"/>
      <c r="H25" s="6"/>
      <c r="I25" s="6"/>
      <c r="J25" s="6">
        <v>52000</v>
      </c>
      <c r="K25" s="6"/>
      <c r="L25" s="6"/>
      <c r="M25" s="6"/>
      <c r="N25" s="6"/>
      <c r="O25" s="6"/>
      <c r="P25" s="6"/>
      <c r="Q25" s="6"/>
      <c r="R25" s="6">
        <v>22750</v>
      </c>
      <c r="S25" s="6"/>
      <c r="T25" s="6"/>
      <c r="U25" s="6"/>
      <c r="V25" s="6">
        <f t="shared" si="2"/>
        <v>-29250</v>
      </c>
      <c r="W25" s="11">
        <f t="shared" si="3"/>
        <v>0.4375</v>
      </c>
      <c r="X25" s="6"/>
      <c r="Y25" s="7"/>
    </row>
    <row r="26" spans="1:25" ht="132.75" customHeight="1">
      <c r="A26" s="3"/>
      <c r="B26" s="4" t="s">
        <v>103</v>
      </c>
      <c r="C26" s="31" t="s">
        <v>102</v>
      </c>
      <c r="D26" s="3"/>
      <c r="E26" s="5"/>
      <c r="F26" s="3"/>
      <c r="G26" s="3"/>
      <c r="H26" s="6"/>
      <c r="I26" s="6"/>
      <c r="J26" s="6">
        <v>2000</v>
      </c>
      <c r="K26" s="6"/>
      <c r="L26" s="6"/>
      <c r="M26" s="6"/>
      <c r="N26" s="6"/>
      <c r="O26" s="6"/>
      <c r="P26" s="6"/>
      <c r="Q26" s="6"/>
      <c r="R26" s="6">
        <v>150</v>
      </c>
      <c r="S26" s="6"/>
      <c r="T26" s="6"/>
      <c r="U26" s="6"/>
      <c r="V26" s="6">
        <f t="shared" si="2"/>
        <v>-1850</v>
      </c>
      <c r="W26" s="11">
        <f t="shared" si="3"/>
        <v>0.075</v>
      </c>
      <c r="X26" s="6"/>
      <c r="Y26" s="7"/>
    </row>
    <row r="27" spans="1:25" ht="89.25">
      <c r="A27" s="3"/>
      <c r="B27" s="4" t="s">
        <v>88</v>
      </c>
      <c r="C27" s="31" t="s">
        <v>85</v>
      </c>
      <c r="D27" s="3"/>
      <c r="E27" s="5"/>
      <c r="F27" s="3"/>
      <c r="G27" s="3"/>
      <c r="H27" s="6"/>
      <c r="I27" s="6"/>
      <c r="J27" s="6">
        <v>1000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f t="shared" si="2"/>
        <v>-1000</v>
      </c>
      <c r="W27" s="11">
        <f t="shared" si="3"/>
        <v>0</v>
      </c>
      <c r="X27" s="6"/>
      <c r="Y27" s="7"/>
    </row>
    <row r="28" spans="1:25" ht="81.75" customHeight="1">
      <c r="A28" s="3"/>
      <c r="B28" s="4" t="s">
        <v>95</v>
      </c>
      <c r="C28" s="31" t="s">
        <v>93</v>
      </c>
      <c r="D28" s="3"/>
      <c r="E28" s="5"/>
      <c r="F28" s="3"/>
      <c r="G28" s="3"/>
      <c r="H28" s="6"/>
      <c r="I28" s="6"/>
      <c r="J28" s="6">
        <v>24000</v>
      </c>
      <c r="K28" s="6"/>
      <c r="L28" s="6"/>
      <c r="M28" s="6"/>
      <c r="N28" s="6"/>
      <c r="O28" s="6"/>
      <c r="P28" s="6"/>
      <c r="Q28" s="6"/>
      <c r="R28" s="6">
        <v>1500</v>
      </c>
      <c r="S28" s="6"/>
      <c r="T28" s="6"/>
      <c r="U28" s="6"/>
      <c r="V28" s="6">
        <f t="shared" si="2"/>
        <v>-22500</v>
      </c>
      <c r="W28" s="11">
        <f t="shared" si="3"/>
        <v>0.0625</v>
      </c>
      <c r="X28" s="6"/>
      <c r="Y28" s="7"/>
    </row>
    <row r="29" spans="1:25" ht="102" customHeight="1">
      <c r="A29" s="3" t="s">
        <v>19</v>
      </c>
      <c r="B29" s="4" t="s">
        <v>70</v>
      </c>
      <c r="C29" s="3" t="s">
        <v>81</v>
      </c>
      <c r="D29" s="3"/>
      <c r="E29" s="5"/>
      <c r="F29" s="3"/>
      <c r="G29" s="3"/>
      <c r="H29" s="6">
        <v>0</v>
      </c>
      <c r="I29" s="6">
        <v>0</v>
      </c>
      <c r="J29" s="6">
        <v>73000</v>
      </c>
      <c r="K29" s="6"/>
      <c r="L29" s="6"/>
      <c r="M29" s="6"/>
      <c r="N29" s="6"/>
      <c r="O29" s="6"/>
      <c r="P29" s="6"/>
      <c r="Q29" s="6"/>
      <c r="R29" s="6">
        <v>19493.54</v>
      </c>
      <c r="S29" s="6">
        <v>0</v>
      </c>
      <c r="T29" s="6">
        <v>300</v>
      </c>
      <c r="U29" s="6">
        <v>300</v>
      </c>
      <c r="V29" s="6">
        <f t="shared" si="0"/>
        <v>-53506.46</v>
      </c>
      <c r="W29" s="11">
        <f t="shared" si="1"/>
        <v>0.26703479452054796</v>
      </c>
      <c r="X29" s="6">
        <v>-300</v>
      </c>
      <c r="Y29" s="7"/>
    </row>
    <row r="30" spans="1:25" ht="51.75" customHeight="1">
      <c r="A30" s="3"/>
      <c r="B30" s="4" t="s">
        <v>83</v>
      </c>
      <c r="C30" s="3" t="s">
        <v>82</v>
      </c>
      <c r="D30" s="3"/>
      <c r="E30" s="5"/>
      <c r="F30" s="3"/>
      <c r="G30" s="3"/>
      <c r="H30" s="6"/>
      <c r="I30" s="6"/>
      <c r="J30" s="6">
        <v>120000</v>
      </c>
      <c r="K30" s="6"/>
      <c r="L30" s="6"/>
      <c r="M30" s="6"/>
      <c r="N30" s="6"/>
      <c r="O30" s="6"/>
      <c r="P30" s="6"/>
      <c r="Q30" s="6"/>
      <c r="R30" s="6">
        <v>1000</v>
      </c>
      <c r="S30" s="6"/>
      <c r="T30" s="6"/>
      <c r="U30" s="6"/>
      <c r="V30" s="6">
        <f t="shared" si="0"/>
        <v>-119000</v>
      </c>
      <c r="W30" s="11">
        <f t="shared" si="1"/>
        <v>0.008333333333333333</v>
      </c>
      <c r="X30" s="6"/>
      <c r="Y30" s="7"/>
    </row>
    <row r="31" spans="1:25" ht="65.25" customHeight="1">
      <c r="A31" s="3"/>
      <c r="B31" s="4" t="s">
        <v>107</v>
      </c>
      <c r="C31" s="3" t="s">
        <v>106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761.27</v>
      </c>
      <c r="S31" s="6"/>
      <c r="T31" s="6"/>
      <c r="U31" s="6"/>
      <c r="V31" s="6">
        <f t="shared" si="0"/>
        <v>761.27</v>
      </c>
      <c r="W31" s="11" t="e">
        <f t="shared" si="1"/>
        <v>#DIV/0!</v>
      </c>
      <c r="X31" s="6"/>
      <c r="Y31" s="7"/>
    </row>
    <row r="32" spans="1:25" ht="75.75" customHeight="1">
      <c r="A32" s="3"/>
      <c r="B32" s="4" t="s">
        <v>77</v>
      </c>
      <c r="C32" s="3" t="s">
        <v>75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76.94</v>
      </c>
      <c r="S32" s="6"/>
      <c r="T32" s="6"/>
      <c r="U32" s="6"/>
      <c r="V32" s="6">
        <f t="shared" si="0"/>
        <v>76.94</v>
      </c>
      <c r="W32" s="11" t="e">
        <f t="shared" si="1"/>
        <v>#DIV/0!</v>
      </c>
      <c r="X32" s="6"/>
      <c r="Y32" s="7"/>
    </row>
    <row r="33" spans="1:25" ht="75.75" customHeight="1">
      <c r="A33" s="3"/>
      <c r="B33" s="4" t="s">
        <v>105</v>
      </c>
      <c r="C33" s="37" t="s">
        <v>104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>
        <f t="shared" si="0"/>
        <v>0</v>
      </c>
      <c r="W33" s="11" t="e">
        <f t="shared" si="1"/>
        <v>#DIV/0!</v>
      </c>
      <c r="X33" s="6"/>
      <c r="Y33" s="7"/>
    </row>
    <row r="34" spans="1:25" ht="105" customHeight="1">
      <c r="A34" s="3"/>
      <c r="B34" s="4" t="s">
        <v>71</v>
      </c>
      <c r="C34" s="3" t="s">
        <v>79</v>
      </c>
      <c r="D34" s="3"/>
      <c r="E34" s="5"/>
      <c r="F34" s="3"/>
      <c r="G34" s="3"/>
      <c r="H34" s="6"/>
      <c r="I34" s="6"/>
      <c r="J34" s="6">
        <v>440000</v>
      </c>
      <c r="K34" s="6"/>
      <c r="L34" s="6"/>
      <c r="M34" s="6"/>
      <c r="N34" s="6"/>
      <c r="O34" s="6"/>
      <c r="P34" s="6"/>
      <c r="Q34" s="6"/>
      <c r="R34" s="6">
        <v>265596.27</v>
      </c>
      <c r="S34" s="6"/>
      <c r="T34" s="6"/>
      <c r="U34" s="6"/>
      <c r="V34" s="6">
        <f t="shared" si="0"/>
        <v>-174403.72999999998</v>
      </c>
      <c r="W34" s="11">
        <f t="shared" si="1"/>
        <v>0.6036278863636364</v>
      </c>
      <c r="X34" s="6"/>
      <c r="Y34" s="7"/>
    </row>
    <row r="35" spans="1:25" ht="25.5">
      <c r="A35" s="3"/>
      <c r="B35" s="4" t="s">
        <v>41</v>
      </c>
      <c r="C35" s="3" t="s">
        <v>29</v>
      </c>
      <c r="D35" s="3"/>
      <c r="E35" s="5"/>
      <c r="F35" s="3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6">
        <v>10798.65</v>
      </c>
      <c r="S35" s="6"/>
      <c r="T35" s="6"/>
      <c r="U35" s="6"/>
      <c r="V35" s="6">
        <f t="shared" si="0"/>
        <v>10798.65</v>
      </c>
      <c r="W35" s="11" t="e">
        <f t="shared" si="1"/>
        <v>#DIV/0!</v>
      </c>
      <c r="X35" s="6"/>
      <c r="Y35" s="7"/>
    </row>
    <row r="36" spans="1:25" ht="12.75">
      <c r="A36" s="3"/>
      <c r="B36" s="12" t="s">
        <v>42</v>
      </c>
      <c r="C36" s="13"/>
      <c r="D36" s="13"/>
      <c r="E36" s="14"/>
      <c r="F36" s="13"/>
      <c r="G36" s="13"/>
      <c r="H36" s="15"/>
      <c r="I36" s="15"/>
      <c r="J36" s="15">
        <f>SUM(J7:J35)</f>
        <v>173696584</v>
      </c>
      <c r="K36" s="15"/>
      <c r="L36" s="15"/>
      <c r="M36" s="15"/>
      <c r="N36" s="15"/>
      <c r="O36" s="15"/>
      <c r="P36" s="15"/>
      <c r="Q36" s="15"/>
      <c r="R36" s="15">
        <f>SUM(R7:R35)</f>
        <v>60889612.33000001</v>
      </c>
      <c r="S36" s="15"/>
      <c r="T36" s="15"/>
      <c r="U36" s="15"/>
      <c r="V36" s="15">
        <f t="shared" si="0"/>
        <v>-112806971.66999999</v>
      </c>
      <c r="W36" s="16">
        <f>R36/J36</f>
        <v>0.3505515821197728</v>
      </c>
      <c r="X36" s="6"/>
      <c r="Y36" s="7"/>
    </row>
    <row r="37" spans="1:25" ht="40.5" customHeight="1">
      <c r="A37" s="3" t="s">
        <v>20</v>
      </c>
      <c r="B37" s="4" t="s">
        <v>78</v>
      </c>
      <c r="C37" s="3" t="s">
        <v>61</v>
      </c>
      <c r="D37" s="3"/>
      <c r="E37" s="5"/>
      <c r="F37" s="3"/>
      <c r="G37" s="3"/>
      <c r="H37" s="6">
        <v>0</v>
      </c>
      <c r="I37" s="6">
        <v>0</v>
      </c>
      <c r="J37" s="6">
        <v>126598000</v>
      </c>
      <c r="K37" s="6"/>
      <c r="L37" s="6"/>
      <c r="M37" s="6"/>
      <c r="N37" s="6"/>
      <c r="O37" s="6"/>
      <c r="P37" s="6"/>
      <c r="Q37" s="6"/>
      <c r="R37" s="6">
        <v>52750000</v>
      </c>
      <c r="S37" s="6">
        <v>2415000</v>
      </c>
      <c r="T37" s="6">
        <v>20859000</v>
      </c>
      <c r="U37" s="6">
        <v>18444000</v>
      </c>
      <c r="V37" s="6">
        <f t="shared" si="0"/>
        <v>-73848000</v>
      </c>
      <c r="W37" s="11">
        <f t="shared" si="1"/>
        <v>0.4166732491824515</v>
      </c>
      <c r="X37" s="6">
        <v>-18444000</v>
      </c>
      <c r="Y37" s="7"/>
    </row>
    <row r="38" spans="1:25" ht="40.5" customHeight="1">
      <c r="A38" s="3"/>
      <c r="B38" s="4" t="s">
        <v>72</v>
      </c>
      <c r="C38" s="3" t="s">
        <v>73</v>
      </c>
      <c r="D38" s="3"/>
      <c r="E38" s="5"/>
      <c r="F38" s="3"/>
      <c r="G38" s="3"/>
      <c r="H38" s="6"/>
      <c r="I38" s="6"/>
      <c r="J38" s="6">
        <v>410954000</v>
      </c>
      <c r="K38" s="6"/>
      <c r="L38" s="6"/>
      <c r="M38" s="6"/>
      <c r="N38" s="6"/>
      <c r="O38" s="6"/>
      <c r="P38" s="6"/>
      <c r="Q38" s="6"/>
      <c r="R38" s="6">
        <v>174230000</v>
      </c>
      <c r="S38" s="6"/>
      <c r="T38" s="6"/>
      <c r="U38" s="6"/>
      <c r="V38" s="6">
        <f t="shared" si="0"/>
        <v>-236724000</v>
      </c>
      <c r="W38" s="11">
        <f t="shared" si="1"/>
        <v>0.4239647259790634</v>
      </c>
      <c r="X38" s="6"/>
      <c r="Y38" s="7"/>
    </row>
    <row r="39" spans="1:25" ht="47.25" customHeight="1">
      <c r="A39" s="3"/>
      <c r="B39" s="36" t="s">
        <v>101</v>
      </c>
      <c r="C39" s="3" t="s">
        <v>100</v>
      </c>
      <c r="D39" s="3"/>
      <c r="E39" s="5"/>
      <c r="F39" s="3"/>
      <c r="G39" s="3"/>
      <c r="H39" s="6"/>
      <c r="I39" s="6"/>
      <c r="J39" s="6">
        <v>1163000</v>
      </c>
      <c r="K39" s="6"/>
      <c r="L39" s="6"/>
      <c r="M39" s="6"/>
      <c r="N39" s="6"/>
      <c r="O39" s="6"/>
      <c r="P39" s="6"/>
      <c r="Q39" s="6"/>
      <c r="R39" s="6">
        <v>1163000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25.5">
      <c r="A40" s="3" t="s">
        <v>21</v>
      </c>
      <c r="B40" s="4" t="s">
        <v>40</v>
      </c>
      <c r="C40" s="3" t="s">
        <v>62</v>
      </c>
      <c r="D40" s="3"/>
      <c r="E40" s="5"/>
      <c r="F40" s="3"/>
      <c r="G40" s="3"/>
      <c r="H40" s="6">
        <v>0</v>
      </c>
      <c r="I40" s="6">
        <v>0</v>
      </c>
      <c r="J40" s="6">
        <v>28136500</v>
      </c>
      <c r="K40" s="6"/>
      <c r="L40" s="6"/>
      <c r="M40" s="6"/>
      <c r="N40" s="6"/>
      <c r="O40" s="6"/>
      <c r="P40" s="6"/>
      <c r="Q40" s="6"/>
      <c r="R40" s="6">
        <v>18640200</v>
      </c>
      <c r="S40" s="6">
        <v>0</v>
      </c>
      <c r="T40" s="6">
        <v>852216</v>
      </c>
      <c r="U40" s="6">
        <v>852216</v>
      </c>
      <c r="V40" s="6">
        <f t="shared" si="0"/>
        <v>-9496300</v>
      </c>
      <c r="W40" s="11">
        <f t="shared" si="1"/>
        <v>0.6624917811383789</v>
      </c>
      <c r="X40" s="6">
        <v>-852216</v>
      </c>
      <c r="Y40" s="7"/>
    </row>
    <row r="41" spans="1:25" ht="38.25">
      <c r="A41" s="3"/>
      <c r="B41" s="4" t="s">
        <v>23</v>
      </c>
      <c r="C41" s="3" t="s">
        <v>63</v>
      </c>
      <c r="D41" s="3"/>
      <c r="E41" s="5"/>
      <c r="F41" s="3"/>
      <c r="G41" s="3"/>
      <c r="H41" s="6"/>
      <c r="I41" s="6"/>
      <c r="J41" s="6">
        <v>9503900</v>
      </c>
      <c r="K41" s="6"/>
      <c r="L41" s="6"/>
      <c r="M41" s="6"/>
      <c r="N41" s="6"/>
      <c r="O41" s="6"/>
      <c r="P41" s="6"/>
      <c r="Q41" s="6"/>
      <c r="R41" s="6">
        <v>3122708.35</v>
      </c>
      <c r="S41" s="6"/>
      <c r="T41" s="6"/>
      <c r="U41" s="6"/>
      <c r="V41" s="6">
        <f t="shared" si="0"/>
        <v>-6381191.65</v>
      </c>
      <c r="W41" s="11">
        <f t="shared" si="1"/>
        <v>0.3285712549584907</v>
      </c>
      <c r="X41" s="6"/>
      <c r="Y41" s="7"/>
    </row>
    <row r="42" spans="1:25" ht="38.25">
      <c r="A42" s="3"/>
      <c r="B42" s="4" t="s">
        <v>30</v>
      </c>
      <c r="C42" s="3" t="s">
        <v>64</v>
      </c>
      <c r="D42" s="3"/>
      <c r="E42" s="5"/>
      <c r="F42" s="3"/>
      <c r="G42" s="3"/>
      <c r="H42" s="6"/>
      <c r="I42" s="6"/>
      <c r="J42" s="6">
        <v>91337000</v>
      </c>
      <c r="K42" s="6"/>
      <c r="L42" s="6"/>
      <c r="M42" s="6"/>
      <c r="N42" s="6"/>
      <c r="O42" s="6"/>
      <c r="P42" s="6"/>
      <c r="Q42" s="6"/>
      <c r="R42" s="6">
        <v>69798101</v>
      </c>
      <c r="S42" s="6"/>
      <c r="T42" s="6"/>
      <c r="U42" s="6"/>
      <c r="V42" s="6">
        <f t="shared" si="0"/>
        <v>-21538899</v>
      </c>
      <c r="W42" s="11">
        <f t="shared" si="1"/>
        <v>0.7641821058278683</v>
      </c>
      <c r="X42" s="6"/>
      <c r="Y42" s="7"/>
    </row>
    <row r="43" spans="1:25" ht="43.5" customHeight="1">
      <c r="A43" s="3"/>
      <c r="B43" s="4" t="s">
        <v>53</v>
      </c>
      <c r="C43" s="3" t="s">
        <v>65</v>
      </c>
      <c r="D43" s="3"/>
      <c r="E43" s="5"/>
      <c r="F43" s="3"/>
      <c r="G43" s="3"/>
      <c r="H43" s="6"/>
      <c r="I43" s="6"/>
      <c r="J43" s="6">
        <v>6285300</v>
      </c>
      <c r="K43" s="6"/>
      <c r="L43" s="6"/>
      <c r="M43" s="6"/>
      <c r="N43" s="6"/>
      <c r="O43" s="6"/>
      <c r="P43" s="6"/>
      <c r="Q43" s="6"/>
      <c r="R43" s="6">
        <v>4467132.04</v>
      </c>
      <c r="S43" s="6"/>
      <c r="T43" s="6"/>
      <c r="U43" s="6"/>
      <c r="V43" s="6">
        <f t="shared" si="0"/>
        <v>-1818167.96</v>
      </c>
      <c r="W43" s="11">
        <f t="shared" si="1"/>
        <v>0.7107269406392694</v>
      </c>
      <c r="X43" s="6"/>
      <c r="Y43" s="7"/>
    </row>
    <row r="44" spans="1:25" ht="58.5" customHeight="1">
      <c r="A44" s="3"/>
      <c r="B44" s="4" t="s">
        <v>69</v>
      </c>
      <c r="C44" s="3" t="s">
        <v>68</v>
      </c>
      <c r="D44" s="3"/>
      <c r="E44" s="5"/>
      <c r="F44" s="3"/>
      <c r="G44" s="3"/>
      <c r="H44" s="6"/>
      <c r="I44" s="6"/>
      <c r="J44" s="6">
        <v>1000</v>
      </c>
      <c r="K44" s="6"/>
      <c r="L44" s="6"/>
      <c r="M44" s="6"/>
      <c r="N44" s="6"/>
      <c r="O44" s="6"/>
      <c r="P44" s="6"/>
      <c r="Q44" s="6"/>
      <c r="R44" s="6">
        <v>1000</v>
      </c>
      <c r="S44" s="6"/>
      <c r="T44" s="6"/>
      <c r="U44" s="6"/>
      <c r="V44" s="6">
        <f t="shared" si="0"/>
        <v>0</v>
      </c>
      <c r="W44" s="11">
        <f t="shared" si="1"/>
        <v>1</v>
      </c>
      <c r="X44" s="6"/>
      <c r="Y44" s="7"/>
    </row>
    <row r="45" spans="1:25" ht="34.5" customHeight="1">
      <c r="A45" s="3"/>
      <c r="B45" s="4" t="s">
        <v>24</v>
      </c>
      <c r="C45" s="3" t="s">
        <v>66</v>
      </c>
      <c r="D45" s="3"/>
      <c r="E45" s="5"/>
      <c r="F45" s="3"/>
      <c r="G45" s="3"/>
      <c r="H45" s="6"/>
      <c r="I45" s="6"/>
      <c r="J45" s="6">
        <v>261717000</v>
      </c>
      <c r="K45" s="6"/>
      <c r="L45" s="6"/>
      <c r="M45" s="6"/>
      <c r="N45" s="6"/>
      <c r="O45" s="6"/>
      <c r="P45" s="6"/>
      <c r="Q45" s="6"/>
      <c r="R45" s="6">
        <v>138160000</v>
      </c>
      <c r="S45" s="6"/>
      <c r="T45" s="6"/>
      <c r="U45" s="6"/>
      <c r="V45" s="6">
        <f t="shared" si="0"/>
        <v>-123557000</v>
      </c>
      <c r="W45" s="11">
        <f t="shared" si="1"/>
        <v>0.5278984552016109</v>
      </c>
      <c r="X45" s="6"/>
      <c r="Y45" s="7"/>
    </row>
    <row r="46" spans="1:25" ht="81" customHeight="1">
      <c r="A46" s="20"/>
      <c r="B46" s="4" t="s">
        <v>99</v>
      </c>
      <c r="C46" s="3" t="s">
        <v>98</v>
      </c>
      <c r="D46" s="3"/>
      <c r="E46" s="5"/>
      <c r="F46" s="3"/>
      <c r="G46" s="3"/>
      <c r="H46" s="6"/>
      <c r="I46" s="6"/>
      <c r="J46" s="6">
        <v>2800000</v>
      </c>
      <c r="K46" s="6"/>
      <c r="L46" s="6"/>
      <c r="M46" s="6"/>
      <c r="N46" s="6"/>
      <c r="O46" s="6"/>
      <c r="P46" s="6"/>
      <c r="Q46" s="6"/>
      <c r="R46" s="6">
        <v>900000</v>
      </c>
      <c r="S46" s="6"/>
      <c r="T46" s="6"/>
      <c r="U46" s="6"/>
      <c r="V46" s="6">
        <f t="shared" si="0"/>
        <v>-1900000</v>
      </c>
      <c r="W46" s="11">
        <f t="shared" si="1"/>
        <v>0.32142857142857145</v>
      </c>
      <c r="X46" s="6"/>
      <c r="Y46" s="7"/>
    </row>
    <row r="47" spans="1:25" ht="90.75" customHeight="1">
      <c r="A47" s="20"/>
      <c r="B47" s="4" t="s">
        <v>109</v>
      </c>
      <c r="C47" s="3" t="s">
        <v>108</v>
      </c>
      <c r="D47" s="3"/>
      <c r="E47" s="5"/>
      <c r="F47" s="3"/>
      <c r="G47" s="3"/>
      <c r="H47" s="6"/>
      <c r="I47" s="6"/>
      <c r="J47" s="6">
        <v>4121400</v>
      </c>
      <c r="K47" s="6"/>
      <c r="L47" s="6"/>
      <c r="M47" s="6"/>
      <c r="N47" s="6"/>
      <c r="O47" s="6"/>
      <c r="P47" s="6"/>
      <c r="Q47" s="6"/>
      <c r="R47" s="6">
        <v>1452249.52</v>
      </c>
      <c r="S47" s="6"/>
      <c r="T47" s="6"/>
      <c r="U47" s="6"/>
      <c r="V47" s="6">
        <f t="shared" si="0"/>
        <v>-2669150.48</v>
      </c>
      <c r="W47" s="11">
        <f t="shared" si="1"/>
        <v>0.3523680108700927</v>
      </c>
      <c r="X47" s="6"/>
      <c r="Y47" s="7"/>
    </row>
    <row r="48" spans="1:25" ht="70.5" customHeight="1">
      <c r="A48" s="20"/>
      <c r="B48" s="4" t="s">
        <v>113</v>
      </c>
      <c r="C48" s="3" t="s">
        <v>112</v>
      </c>
      <c r="D48" s="3"/>
      <c r="E48" s="5"/>
      <c r="F48" s="3"/>
      <c r="G48" s="3"/>
      <c r="H48" s="6"/>
      <c r="I48" s="6"/>
      <c r="J48" s="6">
        <v>12937000</v>
      </c>
      <c r="K48" s="6"/>
      <c r="L48" s="6"/>
      <c r="M48" s="6"/>
      <c r="N48" s="6"/>
      <c r="O48" s="6"/>
      <c r="P48" s="6"/>
      <c r="Q48" s="6"/>
      <c r="R48" s="6">
        <v>5535625.21</v>
      </c>
      <c r="S48" s="6"/>
      <c r="T48" s="6"/>
      <c r="U48" s="6"/>
      <c r="V48" s="6">
        <f t="shared" si="0"/>
        <v>-7401374.79</v>
      </c>
      <c r="W48" s="11">
        <f t="shared" si="1"/>
        <v>0.42789094921542864</v>
      </c>
      <c r="X48" s="6"/>
      <c r="Y48" s="7"/>
    </row>
    <row r="49" spans="1:25" ht="36.75" customHeight="1">
      <c r="A49" s="20"/>
      <c r="B49" s="4" t="s">
        <v>111</v>
      </c>
      <c r="C49" s="3" t="s">
        <v>110</v>
      </c>
      <c r="D49" s="3"/>
      <c r="E49" s="5"/>
      <c r="F49" s="3"/>
      <c r="G49" s="3"/>
      <c r="H49" s="6"/>
      <c r="I49" s="6"/>
      <c r="J49" s="6">
        <v>11079500</v>
      </c>
      <c r="K49" s="6"/>
      <c r="L49" s="6"/>
      <c r="M49" s="6"/>
      <c r="N49" s="6"/>
      <c r="O49" s="6"/>
      <c r="P49" s="6"/>
      <c r="Q49" s="6"/>
      <c r="R49" s="6">
        <v>5574125</v>
      </c>
      <c r="S49" s="6"/>
      <c r="T49" s="6"/>
      <c r="U49" s="6"/>
      <c r="V49" s="6">
        <f t="shared" si="0"/>
        <v>-5505375</v>
      </c>
      <c r="W49" s="11">
        <f t="shared" si="1"/>
        <v>0.5031025768310844</v>
      </c>
      <c r="X49" s="6"/>
      <c r="Y49" s="7"/>
    </row>
    <row r="50" spans="1:25" ht="51">
      <c r="A50" s="20"/>
      <c r="B50" s="4" t="s">
        <v>52</v>
      </c>
      <c r="C50" s="3" t="s">
        <v>67</v>
      </c>
      <c r="D50" s="3"/>
      <c r="E50" s="5"/>
      <c r="F50" s="3"/>
      <c r="G50" s="3"/>
      <c r="H50" s="6"/>
      <c r="I50" s="6"/>
      <c r="J50" s="21">
        <v>-9376996.07</v>
      </c>
      <c r="K50" s="6"/>
      <c r="L50" s="6"/>
      <c r="M50" s="6"/>
      <c r="N50" s="6"/>
      <c r="O50" s="6"/>
      <c r="P50" s="6"/>
      <c r="Q50" s="6"/>
      <c r="R50" s="6">
        <v>-9376996.07</v>
      </c>
      <c r="S50" s="6"/>
      <c r="T50" s="6"/>
      <c r="U50" s="6"/>
      <c r="V50" s="6">
        <f t="shared" si="0"/>
        <v>0</v>
      </c>
      <c r="W50" s="11">
        <f t="shared" si="1"/>
        <v>1</v>
      </c>
      <c r="X50" s="6"/>
      <c r="Y50" s="7"/>
    </row>
    <row r="51" spans="1:25" ht="12.75">
      <c r="A51" s="39" t="s">
        <v>59</v>
      </c>
      <c r="B51" s="40"/>
      <c r="C51" s="40"/>
      <c r="D51" s="40"/>
      <c r="E51" s="40"/>
      <c r="F51" s="40"/>
      <c r="G51" s="41"/>
      <c r="H51" s="8">
        <v>69440000</v>
      </c>
      <c r="I51" s="8">
        <v>0</v>
      </c>
      <c r="J51" s="8">
        <f>SUM(J36:J50)</f>
        <v>1130953187.93</v>
      </c>
      <c r="K51" s="8">
        <v>9761000</v>
      </c>
      <c r="L51" s="8">
        <v>9761000</v>
      </c>
      <c r="M51" s="8">
        <v>12860000</v>
      </c>
      <c r="N51" s="8">
        <v>16995000</v>
      </c>
      <c r="O51" s="8">
        <v>29824000</v>
      </c>
      <c r="P51" s="8">
        <v>6381000</v>
      </c>
      <c r="Q51" s="8">
        <v>46581429.77</v>
      </c>
      <c r="R51" s="8">
        <f>SUM(R36:R50)</f>
        <v>527306757.38000005</v>
      </c>
      <c r="S51" s="8">
        <v>6381000</v>
      </c>
      <c r="T51" s="8">
        <v>46581429.77</v>
      </c>
      <c r="U51" s="8">
        <v>40200429.77</v>
      </c>
      <c r="V51" s="8">
        <f t="shared" si="0"/>
        <v>-603646430.55</v>
      </c>
      <c r="W51" s="9">
        <f>R51/J51</f>
        <v>0.4662498527858056</v>
      </c>
      <c r="X51" s="8">
        <v>-30439429.77</v>
      </c>
      <c r="Y51" s="9">
        <v>4.1185</v>
      </c>
    </row>
    <row r="52" spans="1:2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2:23" ht="22.5" customHeight="1">
      <c r="B53" s="34" t="s">
        <v>96</v>
      </c>
      <c r="C53" s="35"/>
      <c r="R53" s="34"/>
      <c r="S53" s="34"/>
      <c r="T53" s="34"/>
      <c r="U53" s="34"/>
      <c r="V53" s="34" t="s">
        <v>97</v>
      </c>
      <c r="W53" s="34"/>
    </row>
    <row r="54" ht="12.75">
      <c r="B54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1:G51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2023-06-05T10:06:23Z</cp:lastPrinted>
  <dcterms:created xsi:type="dcterms:W3CDTF">2007-03-21T04:54:30Z</dcterms:created>
  <dcterms:modified xsi:type="dcterms:W3CDTF">2023-06-05T10:47:52Z</dcterms:modified>
  <cp:category/>
  <cp:version/>
  <cp:contentType/>
  <cp:contentStatus/>
</cp:coreProperties>
</file>