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<sst xmlns="http://schemas.openxmlformats.org/spreadsheetml/2006/main" count="133" uniqueCount="115">
  <si>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</si>
  <si>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</si>
  <si>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</si>
  <si>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</si>
  <si>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</si>
  <si>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</si>
  <si>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</si>
  <si>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</si>
  <si>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</si>
  <si>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</si>
  <si>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</si>
  <si>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</si>
  <si>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</si>
  <si>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</si>
  <si>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</si>
  <si>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</si>
  <si>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</si>
  <si>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</si>
  <si>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</si>
  <si>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</si>
  <si>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</si>
  <si>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</si>
  <si>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</si>
  <si>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</si>
  <si>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</si>
  <si>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</si>
  <si>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</si>
  <si>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</si>
  <si>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</si>
  <si>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</si>
  <si>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</si>
  <si>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</si>
  <si>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</si>
  <si>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</si>
  <si>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</si>
  <si>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</si>
  <si>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</si>
  <si>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</si>
  <si>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</si>
  <si>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</si>
  <si>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</si>
  <si>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</si>
  <si>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</si>
  <si>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</si>
  <si>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</si>
  <si>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</si>
  <si>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</si>
  <si>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</si>
  <si>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</si>
  <si>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</si>
  <si>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</si>
  <si>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</si>
  <si>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</si>
  <si>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</si>
  <si>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</si>
  <si>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</si>
  <si>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</si>
  <si>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</si>
  <si>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</si>
  <si>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</si>
  <si>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</si>
  <si>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</si>
  <si>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</si>
  <si>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</si>
  <si>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</si>
  <si>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</si>
  <si>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</si>
  <si>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</si>
  <si>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</si>
  <si>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</si>
  <si>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</si>
  <si>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</si>
  <si>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</si>
  <si>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</si>
  <si>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</si>
  <si>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</si>
  <si>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</si>
  <si>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</si>
  <si>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</si>
  <si>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</si>
  <si>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</si>
  <si>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</si>
  <si>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</si>
  <si>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</si>
  <si>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</si>
  <si>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</si>
  <si>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</si>
  <si>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</si>
  <si>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</si>
  <si>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</si>
  <si>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</si>
  <si>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</si>
  <si>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</si>
  <si>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</si>
  <si>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</si>
  <si>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</si>
  <si>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</si>
  <si>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</si>
  <si>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</si>
  <si>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</si>
  <si>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</si>
  <si>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</si>
  <si>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</si>
  <si>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</si>
  <si>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</si>
  <si>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</si>
  <si>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</si>
  <si>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</si>
  <si>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</si>
  <si>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</si>
  <si>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</si>
  <si>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</si>
  <si>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</si>
  <si>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</si>
  <si>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 31.03.2023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</si>
</sst>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1">
      <selection activeCell="W49" sqref="W4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19313803.5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-107330196.5</v>
      </c>
      <c r="W7" s="17">
        <f>R7/J7</f>
        <v>0.15250468636492845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726523.94</v>
      </c>
      <c r="S8" s="26"/>
      <c r="T8" s="26"/>
      <c r="U8" s="26"/>
      <c r="V8" s="32">
        <f>R8-J8</f>
        <v>-2349476.06</v>
      </c>
      <c r="W8" s="33">
        <f>R8/J8</f>
        <v>0.2361911378413524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2364994.32</v>
      </c>
      <c r="S9" s="26"/>
      <c r="T9" s="26"/>
      <c r="U9" s="26"/>
      <c r="V9" s="32">
        <f>R9-J9</f>
        <v>-15510005.68</v>
      </c>
      <c r="W9" s="33">
        <f>R9/J9</f>
        <v>0.13230737454545455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-105016.16</v>
      </c>
      <c r="S10" s="6">
        <v>0</v>
      </c>
      <c r="T10" s="6">
        <v>416543.27</v>
      </c>
      <c r="U10" s="6">
        <v>416543.27</v>
      </c>
      <c r="V10" s="6">
        <f t="shared" si="0"/>
        <v>-105016.16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5362.19</v>
      </c>
      <c r="S11" s="6">
        <v>0</v>
      </c>
      <c r="T11" s="6">
        <v>1838.77</v>
      </c>
      <c r="U11" s="6">
        <v>1838.77</v>
      </c>
      <c r="V11" s="6">
        <f t="shared" si="0"/>
        <v>-16637.81</v>
      </c>
      <c r="W11" s="11">
        <f t="shared" si="1"/>
        <v>0.2437359090909091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-152845.28</v>
      </c>
      <c r="S12" s="6"/>
      <c r="T12" s="6"/>
      <c r="U12" s="6"/>
      <c r="V12" s="6">
        <f t="shared" si="0"/>
        <v>-1243845.28</v>
      </c>
      <c r="W12" s="11">
        <f t="shared" si="1"/>
        <v>-0.14009649862511458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269296.16</v>
      </c>
      <c r="S13" s="6">
        <v>0</v>
      </c>
      <c r="T13" s="6">
        <v>25849.3</v>
      </c>
      <c r="U13" s="6">
        <v>25849.3</v>
      </c>
      <c r="V13" s="6">
        <f t="shared" si="0"/>
        <v>-1450703.84</v>
      </c>
      <c r="W13" s="11">
        <f t="shared" si="1"/>
        <v>0.1565675348837209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345944.55</v>
      </c>
      <c r="S14" s="6"/>
      <c r="T14" s="6"/>
      <c r="U14" s="6"/>
      <c r="V14" s="6">
        <f t="shared" si="0"/>
        <v>-2604055.45</v>
      </c>
      <c r="W14" s="11">
        <f t="shared" si="1"/>
        <v>0.11726933898305085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2250</v>
      </c>
      <c r="S15" s="6"/>
      <c r="T15" s="6"/>
      <c r="U15" s="6"/>
      <c r="V15" s="6">
        <f t="shared" si="0"/>
        <v>-132750</v>
      </c>
      <c r="W15" s="11">
        <f t="shared" si="1"/>
        <v>0.016666666666666666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4650</v>
      </c>
      <c r="S16" s="6"/>
      <c r="T16" s="6"/>
      <c r="U16" s="6"/>
      <c r="V16" s="6">
        <f t="shared" si="0"/>
        <v>-14350</v>
      </c>
      <c r="W16" s="11">
        <f t="shared" si="1"/>
        <v>0.24473684210526317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>
        <v>2056.49</v>
      </c>
      <c r="S17" s="6">
        <v>0</v>
      </c>
      <c r="T17" s="6">
        <v>190.8</v>
      </c>
      <c r="U17" s="6">
        <v>190.8</v>
      </c>
      <c r="V17" s="6">
        <f t="shared" si="0"/>
        <v>-943.5100000000002</v>
      </c>
      <c r="W17" s="11">
        <f t="shared" si="1"/>
        <v>0.6854966666666666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12674584</v>
      </c>
      <c r="K18" s="6"/>
      <c r="L18" s="6"/>
      <c r="M18" s="6"/>
      <c r="N18" s="6"/>
      <c r="O18" s="6"/>
      <c r="P18" s="6"/>
      <c r="Q18" s="6"/>
      <c r="R18" s="6">
        <v>4252902.21</v>
      </c>
      <c r="S18" s="6">
        <v>0</v>
      </c>
      <c r="T18" s="6">
        <v>276277.02</v>
      </c>
      <c r="U18" s="6">
        <v>276277.02</v>
      </c>
      <c r="V18" s="6">
        <f t="shared" si="0"/>
        <v>-8421681.79</v>
      </c>
      <c r="W18" s="11">
        <f t="shared" si="1"/>
        <v>0.33554570390633726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>
        <v>117000</v>
      </c>
      <c r="S19" s="6"/>
      <c r="T19" s="6"/>
      <c r="U19" s="6"/>
      <c r="V19" s="6">
        <f aca="true" t="shared" si="2" ref="V19:V28">R19-J19</f>
        <v>-320000</v>
      </c>
      <c r="W19" s="11">
        <f aca="true" t="shared" si="3" ref="W19:W28">R19/J19</f>
        <v>0.26773455377574373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35514.39</v>
      </c>
      <c r="S20" s="6"/>
      <c r="T20" s="6"/>
      <c r="U20" s="6"/>
      <c r="V20" s="6">
        <f t="shared" si="2"/>
        <v>-194485.61</v>
      </c>
      <c r="W20" s="11">
        <f t="shared" si="3"/>
        <v>0.15441039130434783</v>
      </c>
      <c r="X20" s="6"/>
      <c r="Y20" s="7"/>
    </row>
    <row r="21" spans="1:25" ht="89.25">
      <c r="A21" s="3"/>
      <c r="B21" s="4" t="s">
        <v>87</v>
      </c>
      <c r="C21" s="38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4327.15</v>
      </c>
      <c r="S21" s="6"/>
      <c r="T21" s="6"/>
      <c r="U21" s="6"/>
      <c r="V21" s="6">
        <f t="shared" si="2"/>
        <v>-6672.85</v>
      </c>
      <c r="W21" s="11">
        <f t="shared" si="3"/>
        <v>0.3933772727272727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15000</v>
      </c>
      <c r="S22" s="6"/>
      <c r="T22" s="6"/>
      <c r="U22" s="6"/>
      <c r="V22" s="6">
        <f t="shared" si="2"/>
        <v>-52000</v>
      </c>
      <c r="W22" s="11">
        <f t="shared" si="3"/>
        <v>0.22388059701492538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1483.2</v>
      </c>
      <c r="S23" s="6"/>
      <c r="T23" s="6"/>
      <c r="U23" s="6"/>
      <c r="V23" s="6">
        <f t="shared" si="2"/>
        <v>1483.2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>
        <v>15000</v>
      </c>
      <c r="S25" s="6"/>
      <c r="T25" s="6"/>
      <c r="U25" s="6"/>
      <c r="V25" s="6">
        <f t="shared" si="2"/>
        <v>-37000</v>
      </c>
      <c r="W25" s="11">
        <f t="shared" si="3"/>
        <v>0.28846153846153844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si="2"/>
        <v>-2000</v>
      </c>
      <c r="W26" s="11">
        <f t="shared" si="3"/>
        <v>0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-1000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-22500</v>
      </c>
      <c r="W28" s="11">
        <f t="shared" si="3"/>
        <v>0.0625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8088.45</v>
      </c>
      <c r="S29" s="6">
        <v>0</v>
      </c>
      <c r="T29" s="6">
        <v>300</v>
      </c>
      <c r="U29" s="6">
        <v>300</v>
      </c>
      <c r="V29" s="6">
        <f t="shared" si="0"/>
        <v>-64911.55</v>
      </c>
      <c r="W29" s="11">
        <f t="shared" si="1"/>
        <v>0.11080068493150684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-120000</v>
      </c>
      <c r="W30" s="11">
        <f t="shared" si="1"/>
        <v>0</v>
      </c>
      <c r="X30" s="6"/>
      <c r="Y30" s="7"/>
    </row>
    <row r="31" spans="1:25" ht="65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76.94</v>
      </c>
      <c r="S32" s="6"/>
      <c r="T32" s="6"/>
      <c r="U32" s="6"/>
      <c r="V32" s="6">
        <f t="shared" si="0"/>
        <v>76.94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195574.45</v>
      </c>
      <c r="S34" s="6"/>
      <c r="T34" s="6"/>
      <c r="U34" s="6"/>
      <c r="V34" s="6">
        <f t="shared" si="0"/>
        <v>-244425.55</v>
      </c>
      <c r="W34" s="11">
        <f t="shared" si="1"/>
        <v>0.4444873863636364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10237.61</v>
      </c>
      <c r="S35" s="6"/>
      <c r="T35" s="6"/>
      <c r="U35" s="6"/>
      <c r="V35" s="6">
        <f t="shared" si="0"/>
        <v>10237.61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167676584</v>
      </c>
      <c r="K36" s="15"/>
      <c r="L36" s="15"/>
      <c r="M36" s="15"/>
      <c r="N36" s="15"/>
      <c r="O36" s="15"/>
      <c r="P36" s="15"/>
      <c r="Q36" s="15"/>
      <c r="R36" s="15">
        <f>SUM(R7:R35)</f>
        <v>27434485.38</v>
      </c>
      <c r="S36" s="15"/>
      <c r="T36" s="15"/>
      <c r="U36" s="15"/>
      <c r="V36" s="15">
        <f t="shared" si="0"/>
        <v>-140242098.62</v>
      </c>
      <c r="W36" s="16">
        <f>R36/J36</f>
        <v>0.16361548360264783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>
        <v>31650000</v>
      </c>
      <c r="S37" s="6">
        <v>2415000</v>
      </c>
      <c r="T37" s="6">
        <v>20859000</v>
      </c>
      <c r="U37" s="6">
        <v>18444000</v>
      </c>
      <c r="V37" s="6">
        <f t="shared" si="0"/>
        <v>-94948000</v>
      </c>
      <c r="W37" s="11">
        <f t="shared" si="1"/>
        <v>0.2500039495094709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105738000</v>
      </c>
      <c r="S38" s="6"/>
      <c r="T38" s="6"/>
      <c r="U38" s="6"/>
      <c r="V38" s="6">
        <f t="shared" si="0"/>
        <v>-305216000</v>
      </c>
      <c r="W38" s="11">
        <f t="shared" si="1"/>
        <v>0.25729887043318717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>
        <v>1163000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>
        <v>11810200</v>
      </c>
      <c r="S40" s="6">
        <v>0</v>
      </c>
      <c r="T40" s="6">
        <v>852216</v>
      </c>
      <c r="U40" s="6">
        <v>852216</v>
      </c>
      <c r="V40" s="6">
        <f t="shared" si="0"/>
        <v>-16326300</v>
      </c>
      <c r="W40" s="11">
        <f t="shared" si="1"/>
        <v>0.4197465925043982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1763625.01</v>
      </c>
      <c r="S41" s="6"/>
      <c r="T41" s="6"/>
      <c r="U41" s="6"/>
      <c r="V41" s="6">
        <f t="shared" si="0"/>
        <v>-7740274.99</v>
      </c>
      <c r="W41" s="11">
        <f t="shared" si="1"/>
        <v>0.18556855711865655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48924560</v>
      </c>
      <c r="S42" s="6"/>
      <c r="T42" s="6"/>
      <c r="U42" s="6"/>
      <c r="V42" s="6">
        <f t="shared" si="0"/>
        <v>-42412440</v>
      </c>
      <c r="W42" s="11">
        <f t="shared" si="1"/>
        <v>0.5356488608121571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2616540.83</v>
      </c>
      <c r="S43" s="6"/>
      <c r="T43" s="6"/>
      <c r="U43" s="6"/>
      <c r="V43" s="6">
        <f t="shared" si="0"/>
        <v>-3668759.17</v>
      </c>
      <c r="W43" s="11">
        <f t="shared" si="1"/>
        <v>0.41629529696275436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65430000</v>
      </c>
      <c r="S45" s="6"/>
      <c r="T45" s="6"/>
      <c r="U45" s="6"/>
      <c r="V45" s="6">
        <f t="shared" si="0"/>
        <v>-196287000</v>
      </c>
      <c r="W45" s="11">
        <f t="shared" si="1"/>
        <v>0.25000286569080343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300000</v>
      </c>
      <c r="S46" s="6"/>
      <c r="T46" s="6"/>
      <c r="U46" s="6"/>
      <c r="V46" s="6">
        <f t="shared" si="0"/>
        <v>-2500000</v>
      </c>
      <c r="W46" s="11">
        <f t="shared" si="1"/>
        <v>0.10714285714285714</v>
      </c>
      <c r="X46" s="6"/>
      <c r="Y46" s="7"/>
    </row>
    <row r="47" spans="1:25" ht="90.75" customHeight="1">
      <c r="A47" s="20"/>
      <c r="B47" s="4" t="s">
        <v>109</v>
      </c>
      <c r="C47" s="3" t="s">
        <v>108</v>
      </c>
      <c r="D47" s="3"/>
      <c r="E47" s="5"/>
      <c r="F47" s="3"/>
      <c r="G47" s="3"/>
      <c r="H47" s="6"/>
      <c r="I47" s="6"/>
      <c r="J47" s="6">
        <v>4121400</v>
      </c>
      <c r="K47" s="6"/>
      <c r="L47" s="6"/>
      <c r="M47" s="6"/>
      <c r="N47" s="6"/>
      <c r="O47" s="6"/>
      <c r="P47" s="6"/>
      <c r="Q47" s="6"/>
      <c r="R47" s="6">
        <v>788877.41</v>
      </c>
      <c r="S47" s="6"/>
      <c r="T47" s="6"/>
      <c r="U47" s="6"/>
      <c r="V47" s="6">
        <f t="shared" si="0"/>
        <v>-3332522.59</v>
      </c>
      <c r="W47" s="11">
        <f t="shared" si="1"/>
        <v>0.19141005726209542</v>
      </c>
      <c r="X47" s="6"/>
      <c r="Y47" s="7"/>
    </row>
    <row r="48" spans="1:25" ht="70.5" customHeight="1">
      <c r="A48" s="20"/>
      <c r="B48" s="4" t="s">
        <v>113</v>
      </c>
      <c r="C48" s="3" t="s">
        <v>112</v>
      </c>
      <c r="D48" s="3"/>
      <c r="E48" s="5"/>
      <c r="F48" s="3"/>
      <c r="G48" s="3"/>
      <c r="H48" s="6"/>
      <c r="I48" s="6"/>
      <c r="J48" s="6">
        <v>12937000</v>
      </c>
      <c r="K48" s="6"/>
      <c r="L48" s="6"/>
      <c r="M48" s="6"/>
      <c r="N48" s="6"/>
      <c r="O48" s="6"/>
      <c r="P48" s="6"/>
      <c r="Q48" s="6"/>
      <c r="R48" s="6">
        <v>3207000</v>
      </c>
      <c r="S48" s="6"/>
      <c r="T48" s="6"/>
      <c r="U48" s="6"/>
      <c r="V48" s="6">
        <f t="shared" si="0"/>
        <v>-9730000</v>
      </c>
      <c r="W48" s="11">
        <f t="shared" si="1"/>
        <v>0.24789363840148412</v>
      </c>
      <c r="X48" s="6"/>
      <c r="Y48" s="7"/>
    </row>
    <row r="49" spans="1:25" ht="36.75" customHeight="1">
      <c r="A49" s="20"/>
      <c r="B49" s="4" t="s">
        <v>111</v>
      </c>
      <c r="C49" s="3" t="s">
        <v>110</v>
      </c>
      <c r="D49" s="3"/>
      <c r="E49" s="5"/>
      <c r="F49" s="3"/>
      <c r="G49" s="3"/>
      <c r="H49" s="6"/>
      <c r="I49" s="6"/>
      <c r="J49" s="6">
        <v>11079500</v>
      </c>
      <c r="K49" s="6"/>
      <c r="L49" s="6"/>
      <c r="M49" s="6"/>
      <c r="N49" s="6"/>
      <c r="O49" s="6"/>
      <c r="P49" s="6"/>
      <c r="Q49" s="6"/>
      <c r="R49" s="6">
        <v>2368675</v>
      </c>
      <c r="S49" s="6"/>
      <c r="T49" s="6"/>
      <c r="U49" s="6"/>
      <c r="V49" s="6">
        <f t="shared" si="0"/>
        <v>-8710825</v>
      </c>
      <c r="W49" s="11">
        <f t="shared" si="1"/>
        <v>0.21378897964709598</v>
      </c>
      <c r="X49" s="6"/>
      <c r="Y49" s="7"/>
    </row>
    <row r="50" spans="1:25" ht="51">
      <c r="A50" s="20"/>
      <c r="B50" s="4" t="s">
        <v>52</v>
      </c>
      <c r="C50" s="3" t="s">
        <v>67</v>
      </c>
      <c r="D50" s="3"/>
      <c r="E50" s="5"/>
      <c r="F50" s="3"/>
      <c r="G50" s="3"/>
      <c r="H50" s="6"/>
      <c r="I50" s="6"/>
      <c r="J50" s="21">
        <v>-9376996.07</v>
      </c>
      <c r="K50" s="6"/>
      <c r="L50" s="6"/>
      <c r="M50" s="6"/>
      <c r="N50" s="6"/>
      <c r="O50" s="6"/>
      <c r="P50" s="6"/>
      <c r="Q50" s="6"/>
      <c r="R50" s="6">
        <v>-9376996.07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39" t="s">
        <v>59</v>
      </c>
      <c r="B51" s="40"/>
      <c r="C51" s="40"/>
      <c r="D51" s="40"/>
      <c r="E51" s="40"/>
      <c r="F51" s="40"/>
      <c r="G51" s="41"/>
      <c r="H51" s="8">
        <v>69440000</v>
      </c>
      <c r="I51" s="8">
        <v>0</v>
      </c>
      <c r="J51" s="8">
        <f>SUM(J36:J50)</f>
        <v>1124933187.93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SUM(R36:R50)</f>
        <v>293818967.56000006</v>
      </c>
      <c r="S51" s="8">
        <v>6381000</v>
      </c>
      <c r="T51" s="8">
        <v>46581429.77</v>
      </c>
      <c r="U51" s="8">
        <v>40200429.77</v>
      </c>
      <c r="V51" s="8">
        <f t="shared" si="0"/>
        <v>-831114220.37</v>
      </c>
      <c r="W51" s="9">
        <f>R51/J51</f>
        <v>0.2611879271698429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96</v>
      </c>
      <c r="C53" s="35"/>
      <c r="R53" s="34"/>
      <c r="S53" s="34"/>
      <c r="T53" s="34"/>
      <c r="U53" s="34"/>
      <c r="V53" s="34" t="s">
        <v>97</v>
      </c>
      <c r="W53" s="34"/>
    </row>
    <row r="54" ht="12.75">
      <c r="B54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1:G5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2023-01-09T07:03:09Z</cp:lastPrinted>
  <dcterms:created xsi:type="dcterms:W3CDTF">2007-03-21T04:54:30Z</dcterms:created>
  <dcterms:modified xsi:type="dcterms:W3CDTF">2023-04-06T06:23:30Z</dcterms:modified>
  <cp:category/>
  <cp:version/>
  <cp:contentType/>
  <cp:contentStatus/>
</cp:coreProperties>
</file>