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<sst xmlns="http://schemas.openxmlformats.org/spreadsheetml/2006/main" count="137" uniqueCount="119">
  <si>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</si>
  <si>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</si>
  <si>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</si>
  <si>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</si>
  <si>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</si>
  <si>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</si>
  <si>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</si>
  <si>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</si>
  <si>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</si>
  <si>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</si>
  <si>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</si>
  <si>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</si>
  <si>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</si>
  <si>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</si>
  <si>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</si>
  <si>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</si>
  <si>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</si>
  <si>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</si>
  <si>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</si>
  <si>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</si>
  <si>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</si>
  <si>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</si>
  <si>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</si>
  <si>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</si>
  <si>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</si>
  <si>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</si>
  <si>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</si>
  <si>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</si>
  <si>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</si>
  <si>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</si>
  <si>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</si>
  <si>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</si>
  <si>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</si>
  <si>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</si>
  <si>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</si>
  <si>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</si>
  <si>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</si>
  <si>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</si>
  <si>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</si>
  <si>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</si>
  <si>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</si>
  <si>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</si>
  <si>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</si>
  <si>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</si>
  <si>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</si>
  <si>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</si>
  <si>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</si>
  <si>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</si>
  <si>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</si>
  <si>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</si>
  <si>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</si>
  <si>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</si>
  <si>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</si>
  <si>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</si>
  <si>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</si>
  <si>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</si>
  <si>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</si>
  <si>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</si>
  <si>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</si>
  <si>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</si>
  <si>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</si>
  <si>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</si>
  <si>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</si>
  <si>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</si>
  <si>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</si>
  <si>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</si>
  <si>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</si>
  <si>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</si>
  <si>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</si>
  <si>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</si>
  <si>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</si>
  <si>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</si>
  <si>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</si>
  <si>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</si>
  <si>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</si>
  <si>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</si>
  <si>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</si>
  <si>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</si>
  <si>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</si>
  <si>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</si>
  <si>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</si>
  <si>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</si>
  <si>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</si>
  <si>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</si>
  <si>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</si>
  <si>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</si>
  <si>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</si>
  <si>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</si>
  <si>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</si>
  <si>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</si>
  <si>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</si>
  <si>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</si>
  <si>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</si>
  <si>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</si>
  <si>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</si>
  <si>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</si>
  <si>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</si>
  <si>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</si>
  <si>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</si>
  <si>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</si>
  <si>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</si>
  <si>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</si>
  <si>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</si>
  <si>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</si>
  <si>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</si>
  <si>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</si>
  <si>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</si>
  <si>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</si>
  <si>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</si>
  <si>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</si>
  <si>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</si>
  <si>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</si>
  <si>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</si>
  <si>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</si>
  <si>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</si>
  <si>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</si>
  <si>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</si>
  <si>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00020249999050000150</t>
  </si>
  <si>
    <t>по состоянию на  01.11.2023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</si>
</sst>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4" fontId="40" fillId="33" borderId="11" xfId="0" applyNumberFormat="1" applyFont="1" applyFill="1" applyBorder="1" applyAlignment="1">
      <alignment horizontal="right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showZeros="0" tabSelected="1" zoomScale="125" zoomScaleNormal="125" zoomScalePageLayoutView="0" workbookViewId="0" topLeftCell="B1">
      <selection activeCell="R39" sqref="R3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">
      <c r="A3" s="18" t="s">
        <v>22</v>
      </c>
      <c r="B3" s="48" t="s">
        <v>118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2" t="s">
        <v>0</v>
      </c>
      <c r="W4" s="42"/>
      <c r="X4" s="42"/>
      <c r="Y4" s="42"/>
    </row>
    <row r="5" spans="1:25" ht="26.25" customHeight="1">
      <c r="A5" s="43" t="s">
        <v>1</v>
      </c>
      <c r="B5" s="43" t="s">
        <v>2</v>
      </c>
      <c r="C5" s="43" t="s">
        <v>3</v>
      </c>
      <c r="D5" s="43" t="s">
        <v>1</v>
      </c>
      <c r="E5" s="45" t="s">
        <v>4</v>
      </c>
      <c r="F5" s="46"/>
      <c r="G5" s="47"/>
      <c r="H5" s="43" t="s">
        <v>1</v>
      </c>
      <c r="I5" s="43" t="s">
        <v>1</v>
      </c>
      <c r="J5" s="43" t="s">
        <v>5</v>
      </c>
      <c r="K5" s="43" t="s">
        <v>1</v>
      </c>
      <c r="L5" s="43" t="s">
        <v>1</v>
      </c>
      <c r="M5" s="43" t="s">
        <v>1</v>
      </c>
      <c r="N5" s="43" t="s">
        <v>1</v>
      </c>
      <c r="O5" s="43" t="s">
        <v>1</v>
      </c>
      <c r="P5" s="45" t="s">
        <v>6</v>
      </c>
      <c r="Q5" s="46"/>
      <c r="R5" s="47"/>
      <c r="S5" s="45" t="s">
        <v>7</v>
      </c>
      <c r="T5" s="46"/>
      <c r="U5" s="47"/>
      <c r="V5" s="45" t="s">
        <v>8</v>
      </c>
      <c r="W5" s="47"/>
      <c r="X5" s="45" t="s">
        <v>9</v>
      </c>
      <c r="Y5" s="47"/>
    </row>
    <row r="6" spans="1:25" ht="12.75">
      <c r="A6" s="44"/>
      <c r="B6" s="44"/>
      <c r="C6" s="44"/>
      <c r="D6" s="44"/>
      <c r="E6" s="2" t="s">
        <v>1</v>
      </c>
      <c r="F6" s="2" t="s">
        <v>1</v>
      </c>
      <c r="G6" s="2" t="s">
        <v>1</v>
      </c>
      <c r="H6" s="44"/>
      <c r="I6" s="44"/>
      <c r="J6" s="44"/>
      <c r="K6" s="44"/>
      <c r="L6" s="44"/>
      <c r="M6" s="44"/>
      <c r="N6" s="44"/>
      <c r="O6" s="4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102880348.93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-23763651.069999993</v>
      </c>
      <c r="W7" s="17">
        <f>R7/J7</f>
        <v>0.8123586504690313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2579209.3</v>
      </c>
      <c r="S8" s="26"/>
      <c r="T8" s="26"/>
      <c r="U8" s="26"/>
      <c r="V8" s="32">
        <f>R8-J8</f>
        <v>-496790.7000000002</v>
      </c>
      <c r="W8" s="33">
        <f>R8/J8</f>
        <v>0.8384945708712613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11967411.08</v>
      </c>
      <c r="S9" s="26"/>
      <c r="T9" s="26"/>
      <c r="U9" s="26"/>
      <c r="V9" s="32">
        <f>R9-J9</f>
        <v>-5907588.92</v>
      </c>
      <c r="W9" s="33">
        <f>R9/J9</f>
        <v>0.669505514965035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-101133.48</v>
      </c>
      <c r="S10" s="6">
        <v>0</v>
      </c>
      <c r="T10" s="6">
        <v>416543.27</v>
      </c>
      <c r="U10" s="6">
        <v>416543.27</v>
      </c>
      <c r="V10" s="6">
        <f t="shared" si="0"/>
        <v>-101133.48</v>
      </c>
      <c r="W10" s="11" t="e">
        <f aca="true" t="shared" si="1" ref="W10:W52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18191.64</v>
      </c>
      <c r="S11" s="6">
        <v>0</v>
      </c>
      <c r="T11" s="6">
        <v>1838.77</v>
      </c>
      <c r="U11" s="6">
        <v>1838.77</v>
      </c>
      <c r="V11" s="6">
        <f t="shared" si="0"/>
        <v>-3808.3600000000006</v>
      </c>
      <c r="W11" s="11">
        <f t="shared" si="1"/>
        <v>0.8268927272727272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352057.99</v>
      </c>
      <c r="S12" s="6"/>
      <c r="T12" s="6"/>
      <c r="U12" s="6"/>
      <c r="V12" s="6">
        <f t="shared" si="0"/>
        <v>-738942.01</v>
      </c>
      <c r="W12" s="11">
        <f t="shared" si="1"/>
        <v>0.32269293308890923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843553.51</v>
      </c>
      <c r="S13" s="6">
        <v>0</v>
      </c>
      <c r="T13" s="6">
        <v>25849.3</v>
      </c>
      <c r="U13" s="6">
        <v>25849.3</v>
      </c>
      <c r="V13" s="6">
        <f t="shared" si="0"/>
        <v>-876446.49</v>
      </c>
      <c r="W13" s="11">
        <f t="shared" si="1"/>
        <v>0.4904380872093023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3548087.78</v>
      </c>
      <c r="S14" s="6"/>
      <c r="T14" s="6"/>
      <c r="U14" s="6"/>
      <c r="V14" s="6">
        <f t="shared" si="0"/>
        <v>598087.7799999998</v>
      </c>
      <c r="W14" s="11">
        <f t="shared" si="1"/>
        <v>1.202741620338983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57422.5</v>
      </c>
      <c r="S15" s="6"/>
      <c r="T15" s="6"/>
      <c r="U15" s="6"/>
      <c r="V15" s="6">
        <f t="shared" si="0"/>
        <v>-77577.5</v>
      </c>
      <c r="W15" s="11">
        <f t="shared" si="1"/>
        <v>0.42535185185185187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13971.24</v>
      </c>
      <c r="S16" s="6"/>
      <c r="T16" s="6"/>
      <c r="U16" s="6"/>
      <c r="V16" s="6">
        <f t="shared" si="0"/>
        <v>-5028.76</v>
      </c>
      <c r="W16" s="11">
        <f t="shared" si="1"/>
        <v>0.7353284210526315</v>
      </c>
      <c r="X16" s="6"/>
      <c r="Y16" s="7"/>
    </row>
    <row r="17" spans="1:25" ht="163.5" customHeight="1">
      <c r="A17" s="3"/>
      <c r="B17" s="29" t="s">
        <v>114</v>
      </c>
      <c r="C17" s="3" t="s">
        <v>113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23043.69</v>
      </c>
      <c r="S17" s="6"/>
      <c r="T17" s="6"/>
      <c r="U17" s="6"/>
      <c r="V17" s="6">
        <f t="shared" si="0"/>
        <v>23043.69</v>
      </c>
      <c r="W17" s="11" t="e">
        <f t="shared" si="1"/>
        <v>#DIV/0!</v>
      </c>
      <c r="X17" s="6"/>
      <c r="Y17" s="7"/>
    </row>
    <row r="18" spans="1:25" ht="25.5">
      <c r="A18" s="3" t="s">
        <v>17</v>
      </c>
      <c r="B18" s="4" t="s">
        <v>35</v>
      </c>
      <c r="C18" s="3" t="s">
        <v>28</v>
      </c>
      <c r="D18" s="3"/>
      <c r="E18" s="5"/>
      <c r="F18" s="3"/>
      <c r="G18" s="3"/>
      <c r="H18" s="6">
        <v>6000</v>
      </c>
      <c r="I18" s="6">
        <v>0</v>
      </c>
      <c r="J18" s="6">
        <v>3000</v>
      </c>
      <c r="K18" s="6"/>
      <c r="L18" s="6"/>
      <c r="M18" s="6"/>
      <c r="N18" s="6"/>
      <c r="O18" s="6"/>
      <c r="P18" s="6"/>
      <c r="Q18" s="6"/>
      <c r="R18" s="6">
        <v>3274.59</v>
      </c>
      <c r="S18" s="6">
        <v>0</v>
      </c>
      <c r="T18" s="6">
        <v>190.8</v>
      </c>
      <c r="U18" s="6">
        <v>190.8</v>
      </c>
      <c r="V18" s="6">
        <f t="shared" si="0"/>
        <v>274.59000000000015</v>
      </c>
      <c r="W18" s="11">
        <f t="shared" si="1"/>
        <v>1.0915300000000001</v>
      </c>
      <c r="X18" s="6">
        <v>-190.8</v>
      </c>
      <c r="Y18" s="7"/>
    </row>
    <row r="19" spans="1:25" ht="38.25">
      <c r="A19" s="3" t="s">
        <v>18</v>
      </c>
      <c r="B19" s="4" t="s">
        <v>34</v>
      </c>
      <c r="C19" s="30" t="s">
        <v>80</v>
      </c>
      <c r="D19" s="3"/>
      <c r="E19" s="5"/>
      <c r="F19" s="3"/>
      <c r="G19" s="3"/>
      <c r="H19" s="6">
        <v>3532000</v>
      </c>
      <c r="I19" s="6">
        <v>0</v>
      </c>
      <c r="J19" s="6">
        <v>18698444</v>
      </c>
      <c r="K19" s="6"/>
      <c r="L19" s="6"/>
      <c r="M19" s="6"/>
      <c r="N19" s="6"/>
      <c r="O19" s="6"/>
      <c r="P19" s="6"/>
      <c r="Q19" s="6"/>
      <c r="R19" s="6">
        <v>12808518.86</v>
      </c>
      <c r="S19" s="6">
        <v>0</v>
      </c>
      <c r="T19" s="6">
        <v>276277.02</v>
      </c>
      <c r="U19" s="6">
        <v>276277.02</v>
      </c>
      <c r="V19" s="6">
        <f t="shared" si="0"/>
        <v>-5889925.140000001</v>
      </c>
      <c r="W19" s="11">
        <f t="shared" si="1"/>
        <v>0.6850045308582896</v>
      </c>
      <c r="X19" s="6">
        <v>617722.98</v>
      </c>
      <c r="Y19" s="7">
        <v>0.309</v>
      </c>
    </row>
    <row r="20" spans="1:25" ht="102">
      <c r="A20" s="3"/>
      <c r="B20" s="4" t="s">
        <v>46</v>
      </c>
      <c r="C20" s="31" t="s">
        <v>60</v>
      </c>
      <c r="D20" s="3"/>
      <c r="E20" s="5"/>
      <c r="F20" s="3"/>
      <c r="G20" s="3"/>
      <c r="H20" s="6"/>
      <c r="I20" s="6"/>
      <c r="J20" s="6">
        <v>489328.4</v>
      </c>
      <c r="K20" s="6"/>
      <c r="L20" s="6"/>
      <c r="M20" s="6"/>
      <c r="N20" s="6"/>
      <c r="O20" s="6"/>
      <c r="P20" s="6"/>
      <c r="Q20" s="6"/>
      <c r="R20" s="6">
        <v>446103.4</v>
      </c>
      <c r="S20" s="6"/>
      <c r="T20" s="6"/>
      <c r="U20" s="6"/>
      <c r="V20" s="6">
        <f aca="true" t="shared" si="2" ref="V20:V29">R20-J20</f>
        <v>-43225</v>
      </c>
      <c r="W20" s="11">
        <f aca="true" t="shared" si="3" ref="W20:W29">R20/J20</f>
        <v>0.9116646407606834</v>
      </c>
      <c r="X20" s="6"/>
      <c r="Y20" s="7"/>
    </row>
    <row r="21" spans="1:25" ht="67.5" customHeight="1">
      <c r="A21" s="3"/>
      <c r="B21" s="4" t="s">
        <v>58</v>
      </c>
      <c r="C21" s="31" t="s">
        <v>57</v>
      </c>
      <c r="D21" s="3"/>
      <c r="E21" s="5"/>
      <c r="F21" s="3"/>
      <c r="G21" s="3"/>
      <c r="H21" s="6"/>
      <c r="I21" s="6"/>
      <c r="J21" s="6">
        <v>230000</v>
      </c>
      <c r="K21" s="6"/>
      <c r="L21" s="6"/>
      <c r="M21" s="6"/>
      <c r="N21" s="6"/>
      <c r="O21" s="6"/>
      <c r="P21" s="6"/>
      <c r="Q21" s="6"/>
      <c r="R21" s="6">
        <v>903947.04</v>
      </c>
      <c r="S21" s="6"/>
      <c r="T21" s="6"/>
      <c r="U21" s="6"/>
      <c r="V21" s="6">
        <f t="shared" si="2"/>
        <v>673947.04</v>
      </c>
      <c r="W21" s="11">
        <f t="shared" si="3"/>
        <v>3.930204521739131</v>
      </c>
      <c r="X21" s="6"/>
      <c r="Y21" s="7"/>
    </row>
    <row r="22" spans="1:25" ht="89.25">
      <c r="A22" s="3"/>
      <c r="B22" s="4" t="s">
        <v>87</v>
      </c>
      <c r="C22" s="38" t="s">
        <v>86</v>
      </c>
      <c r="D22" s="3"/>
      <c r="E22" s="5"/>
      <c r="F22" s="3"/>
      <c r="G22" s="3"/>
      <c r="H22" s="6"/>
      <c r="I22" s="6"/>
      <c r="J22" s="6">
        <v>11000</v>
      </c>
      <c r="K22" s="6"/>
      <c r="L22" s="6"/>
      <c r="M22" s="6"/>
      <c r="N22" s="6"/>
      <c r="O22" s="6"/>
      <c r="P22" s="6"/>
      <c r="Q22" s="6"/>
      <c r="R22" s="6">
        <v>11431.98</v>
      </c>
      <c r="S22" s="6"/>
      <c r="T22" s="6"/>
      <c r="U22" s="6"/>
      <c r="V22" s="6">
        <f t="shared" si="2"/>
        <v>431.97999999999956</v>
      </c>
      <c r="W22" s="11">
        <f t="shared" si="3"/>
        <v>1.0392709090909091</v>
      </c>
      <c r="X22" s="6"/>
      <c r="Y22" s="7"/>
    </row>
    <row r="23" spans="1:25" ht="114.75">
      <c r="A23" s="3"/>
      <c r="B23" s="4" t="s">
        <v>76</v>
      </c>
      <c r="C23" s="31" t="s">
        <v>74</v>
      </c>
      <c r="D23" s="3"/>
      <c r="E23" s="5"/>
      <c r="F23" s="3"/>
      <c r="G23" s="3"/>
      <c r="H23" s="6"/>
      <c r="I23" s="6"/>
      <c r="J23" s="6">
        <v>67000</v>
      </c>
      <c r="K23" s="6"/>
      <c r="L23" s="6"/>
      <c r="M23" s="6"/>
      <c r="N23" s="6"/>
      <c r="O23" s="6"/>
      <c r="P23" s="6"/>
      <c r="Q23" s="6"/>
      <c r="R23" s="6">
        <v>54453.32</v>
      </c>
      <c r="S23" s="6"/>
      <c r="T23" s="6"/>
      <c r="U23" s="6"/>
      <c r="V23" s="6">
        <f t="shared" si="2"/>
        <v>-12546.68</v>
      </c>
      <c r="W23" s="11">
        <f t="shared" si="3"/>
        <v>0.8127361194029851</v>
      </c>
      <c r="X23" s="6"/>
      <c r="Y23" s="7"/>
    </row>
    <row r="24" spans="1:25" ht="89.25">
      <c r="A24" s="3"/>
      <c r="B24" s="4" t="s">
        <v>92</v>
      </c>
      <c r="C24" s="31" t="s">
        <v>91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2433.2</v>
      </c>
      <c r="S24" s="6"/>
      <c r="T24" s="6"/>
      <c r="U24" s="6"/>
      <c r="V24" s="6">
        <f t="shared" si="2"/>
        <v>2433.2</v>
      </c>
      <c r="W24" s="11" t="e">
        <f t="shared" si="3"/>
        <v>#DIV/0!</v>
      </c>
      <c r="X24" s="6"/>
      <c r="Y24" s="7"/>
    </row>
    <row r="25" spans="1:25" ht="95.25" customHeight="1">
      <c r="A25" s="3"/>
      <c r="B25" s="4" t="s">
        <v>90</v>
      </c>
      <c r="C25" s="31" t="s">
        <v>89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-10000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94</v>
      </c>
      <c r="C26" s="31" t="s">
        <v>84</v>
      </c>
      <c r="D26" s="3"/>
      <c r="E26" s="5"/>
      <c r="F26" s="3"/>
      <c r="G26" s="3"/>
      <c r="H26" s="6"/>
      <c r="I26" s="6"/>
      <c r="J26" s="6">
        <v>52000</v>
      </c>
      <c r="K26" s="6"/>
      <c r="L26" s="6"/>
      <c r="M26" s="6"/>
      <c r="N26" s="6"/>
      <c r="O26" s="6"/>
      <c r="P26" s="6"/>
      <c r="Q26" s="6"/>
      <c r="R26" s="39">
        <v>23000</v>
      </c>
      <c r="S26" s="6"/>
      <c r="T26" s="6"/>
      <c r="U26" s="6"/>
      <c r="V26" s="6">
        <f t="shared" si="2"/>
        <v>-29000</v>
      </c>
      <c r="W26" s="11">
        <f t="shared" si="3"/>
        <v>0.4423076923076923</v>
      </c>
      <c r="X26" s="6"/>
      <c r="Y26" s="7"/>
    </row>
    <row r="27" spans="1:25" ht="132.75" customHeight="1">
      <c r="A27" s="3"/>
      <c r="B27" s="4" t="s">
        <v>103</v>
      </c>
      <c r="C27" s="31" t="s">
        <v>102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>
        <v>1100</v>
      </c>
      <c r="S27" s="6"/>
      <c r="T27" s="6"/>
      <c r="U27" s="6"/>
      <c r="V27" s="6">
        <f t="shared" si="2"/>
        <v>-900</v>
      </c>
      <c r="W27" s="11">
        <f t="shared" si="3"/>
        <v>0.55</v>
      </c>
      <c r="X27" s="6"/>
      <c r="Y27" s="7"/>
    </row>
    <row r="28" spans="1:25" ht="89.25">
      <c r="A28" s="3"/>
      <c r="B28" s="4" t="s">
        <v>88</v>
      </c>
      <c r="C28" s="31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>
        <v>1000</v>
      </c>
      <c r="S28" s="6"/>
      <c r="T28" s="6"/>
      <c r="U28" s="6"/>
      <c r="V28" s="6">
        <f t="shared" si="2"/>
        <v>0</v>
      </c>
      <c r="W28" s="11">
        <f t="shared" si="3"/>
        <v>1</v>
      </c>
      <c r="X28" s="6"/>
      <c r="Y28" s="7"/>
    </row>
    <row r="29" spans="1:25" ht="81.75" customHeight="1">
      <c r="A29" s="3"/>
      <c r="B29" s="4" t="s">
        <v>95</v>
      </c>
      <c r="C29" s="31" t="s">
        <v>93</v>
      </c>
      <c r="D29" s="3"/>
      <c r="E29" s="5"/>
      <c r="F29" s="3"/>
      <c r="G29" s="3"/>
      <c r="H29" s="6"/>
      <c r="I29" s="6"/>
      <c r="J29" s="6">
        <v>24000</v>
      </c>
      <c r="K29" s="6"/>
      <c r="L29" s="6"/>
      <c r="M29" s="6"/>
      <c r="N29" s="6"/>
      <c r="O29" s="6"/>
      <c r="P29" s="6"/>
      <c r="Q29" s="6"/>
      <c r="R29" s="6">
        <v>2001.66</v>
      </c>
      <c r="S29" s="6"/>
      <c r="T29" s="6"/>
      <c r="U29" s="6"/>
      <c r="V29" s="6">
        <f t="shared" si="2"/>
        <v>-21998.34</v>
      </c>
      <c r="W29" s="11">
        <f t="shared" si="3"/>
        <v>0.0834025</v>
      </c>
      <c r="X29" s="6"/>
      <c r="Y29" s="7"/>
    </row>
    <row r="30" spans="1:25" ht="102" customHeight="1">
      <c r="A30" s="3" t="s">
        <v>19</v>
      </c>
      <c r="B30" s="4" t="s">
        <v>70</v>
      </c>
      <c r="C30" s="3" t="s">
        <v>81</v>
      </c>
      <c r="D30" s="3"/>
      <c r="E30" s="5"/>
      <c r="F30" s="3"/>
      <c r="G30" s="3"/>
      <c r="H30" s="6">
        <v>0</v>
      </c>
      <c r="I30" s="6">
        <v>0</v>
      </c>
      <c r="J30" s="6">
        <v>73000</v>
      </c>
      <c r="K30" s="6"/>
      <c r="L30" s="6"/>
      <c r="M30" s="6"/>
      <c r="N30" s="6"/>
      <c r="O30" s="6"/>
      <c r="P30" s="6"/>
      <c r="Q30" s="6"/>
      <c r="R30" s="6">
        <v>33532.23</v>
      </c>
      <c r="S30" s="6">
        <v>0</v>
      </c>
      <c r="T30" s="6">
        <v>300</v>
      </c>
      <c r="U30" s="6">
        <v>300</v>
      </c>
      <c r="V30" s="6">
        <f t="shared" si="0"/>
        <v>-39467.77</v>
      </c>
      <c r="W30" s="11">
        <f t="shared" si="1"/>
        <v>0.4593456164383562</v>
      </c>
      <c r="X30" s="6">
        <v>-300</v>
      </c>
      <c r="Y30" s="7"/>
    </row>
    <row r="31" spans="1:25" ht="51.75" customHeight="1">
      <c r="A31" s="3"/>
      <c r="B31" s="4" t="s">
        <v>83</v>
      </c>
      <c r="C31" s="3" t="s">
        <v>82</v>
      </c>
      <c r="D31" s="3"/>
      <c r="E31" s="5"/>
      <c r="F31" s="3"/>
      <c r="G31" s="3"/>
      <c r="H31" s="6"/>
      <c r="I31" s="6"/>
      <c r="J31" s="6">
        <v>120000</v>
      </c>
      <c r="K31" s="6"/>
      <c r="L31" s="6"/>
      <c r="M31" s="6"/>
      <c r="N31" s="6"/>
      <c r="O31" s="6"/>
      <c r="P31" s="6"/>
      <c r="Q31" s="6"/>
      <c r="R31" s="6">
        <v>35000</v>
      </c>
      <c r="S31" s="6"/>
      <c r="T31" s="6"/>
      <c r="U31" s="6"/>
      <c r="V31" s="6">
        <f t="shared" si="0"/>
        <v>-85000</v>
      </c>
      <c r="W31" s="11">
        <f t="shared" si="1"/>
        <v>0.2916666666666667</v>
      </c>
      <c r="X31" s="6"/>
      <c r="Y31" s="7"/>
    </row>
    <row r="32" spans="1:25" ht="65.25" customHeight="1">
      <c r="A32" s="3"/>
      <c r="B32" s="4" t="s">
        <v>107</v>
      </c>
      <c r="C32" s="3" t="s">
        <v>106</v>
      </c>
      <c r="D32" s="3"/>
      <c r="E32" s="5"/>
      <c r="F32" s="3"/>
      <c r="G32" s="3"/>
      <c r="H32" s="6"/>
      <c r="I32" s="6"/>
      <c r="J32" s="6">
        <v>33861.21</v>
      </c>
      <c r="K32" s="6"/>
      <c r="L32" s="6"/>
      <c r="M32" s="6"/>
      <c r="N32" s="6"/>
      <c r="O32" s="6"/>
      <c r="P32" s="6"/>
      <c r="Q32" s="6"/>
      <c r="R32" s="6">
        <v>34622.48</v>
      </c>
      <c r="S32" s="6"/>
      <c r="T32" s="6"/>
      <c r="U32" s="6"/>
      <c r="V32" s="6">
        <f t="shared" si="0"/>
        <v>761.2700000000041</v>
      </c>
      <c r="W32" s="11">
        <f t="shared" si="1"/>
        <v>1.0224820672385897</v>
      </c>
      <c r="X32" s="6"/>
      <c r="Y32" s="7"/>
    </row>
    <row r="33" spans="1:25" ht="75.75" customHeight="1">
      <c r="A33" s="3"/>
      <c r="B33" s="4" t="s">
        <v>77</v>
      </c>
      <c r="C33" s="3" t="s">
        <v>75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29579.14</v>
      </c>
      <c r="S33" s="6"/>
      <c r="T33" s="6"/>
      <c r="U33" s="6"/>
      <c r="V33" s="6">
        <f t="shared" si="0"/>
        <v>29579.14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105</v>
      </c>
      <c r="C34" s="37" t="s">
        <v>104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0</v>
      </c>
      <c r="W34" s="11" t="e">
        <f t="shared" si="1"/>
        <v>#DIV/0!</v>
      </c>
      <c r="X34" s="6"/>
      <c r="Y34" s="7"/>
    </row>
    <row r="35" spans="1:25" ht="105" customHeight="1">
      <c r="A35" s="3"/>
      <c r="B35" s="4" t="s">
        <v>71</v>
      </c>
      <c r="C35" s="3" t="s">
        <v>79</v>
      </c>
      <c r="D35" s="3"/>
      <c r="E35" s="5"/>
      <c r="F35" s="3"/>
      <c r="G35" s="3"/>
      <c r="H35" s="6"/>
      <c r="I35" s="6"/>
      <c r="J35" s="6">
        <v>440000</v>
      </c>
      <c r="K35" s="6"/>
      <c r="L35" s="6"/>
      <c r="M35" s="6"/>
      <c r="N35" s="6"/>
      <c r="O35" s="6"/>
      <c r="P35" s="6"/>
      <c r="Q35" s="6"/>
      <c r="R35" s="6">
        <v>940596.03</v>
      </c>
      <c r="S35" s="6"/>
      <c r="T35" s="6"/>
      <c r="U35" s="6"/>
      <c r="V35" s="6">
        <f t="shared" si="0"/>
        <v>500596.03</v>
      </c>
      <c r="W35" s="11">
        <f t="shared" si="1"/>
        <v>2.1377182500000003</v>
      </c>
      <c r="X35" s="6"/>
      <c r="Y35" s="7"/>
    </row>
    <row r="36" spans="1:25" ht="25.5">
      <c r="A36" s="3"/>
      <c r="B36" s="4" t="s">
        <v>41</v>
      </c>
      <c r="C36" s="3" t="s">
        <v>29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10582.73</v>
      </c>
      <c r="S36" s="6"/>
      <c r="T36" s="6"/>
      <c r="U36" s="6"/>
      <c r="V36" s="6">
        <f t="shared" si="0"/>
        <v>10582.73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42</v>
      </c>
      <c r="C37" s="13"/>
      <c r="D37" s="13"/>
      <c r="E37" s="14"/>
      <c r="F37" s="13"/>
      <c r="G37" s="13"/>
      <c r="H37" s="15"/>
      <c r="I37" s="15"/>
      <c r="J37" s="15">
        <f>SUM(J7:J36)</f>
        <v>173786633.61</v>
      </c>
      <c r="K37" s="15"/>
      <c r="L37" s="15"/>
      <c r="M37" s="15"/>
      <c r="N37" s="15"/>
      <c r="O37" s="15"/>
      <c r="P37" s="15"/>
      <c r="Q37" s="15"/>
      <c r="R37" s="15">
        <f>SUM(R7:R36)</f>
        <v>137523340.8399999</v>
      </c>
      <c r="S37" s="15"/>
      <c r="T37" s="15"/>
      <c r="U37" s="15"/>
      <c r="V37" s="15">
        <f t="shared" si="0"/>
        <v>-36263292.7700001</v>
      </c>
      <c r="W37" s="16">
        <f>R37/J37</f>
        <v>0.7913343965717198</v>
      </c>
      <c r="X37" s="6"/>
      <c r="Y37" s="7"/>
    </row>
    <row r="38" spans="1:25" ht="40.5" customHeight="1">
      <c r="A38" s="3" t="s">
        <v>20</v>
      </c>
      <c r="B38" s="4" t="s">
        <v>78</v>
      </c>
      <c r="C38" s="3" t="s">
        <v>61</v>
      </c>
      <c r="D38" s="3"/>
      <c r="E38" s="5"/>
      <c r="F38" s="3"/>
      <c r="G38" s="3"/>
      <c r="H38" s="6">
        <v>0</v>
      </c>
      <c r="I38" s="6">
        <v>0</v>
      </c>
      <c r="J38" s="6">
        <v>126598000</v>
      </c>
      <c r="K38" s="6"/>
      <c r="L38" s="6"/>
      <c r="M38" s="6"/>
      <c r="N38" s="6"/>
      <c r="O38" s="6"/>
      <c r="P38" s="6"/>
      <c r="Q38" s="6"/>
      <c r="R38" s="6">
        <v>107642000</v>
      </c>
      <c r="S38" s="6">
        <v>2415000</v>
      </c>
      <c r="T38" s="6">
        <v>20859000</v>
      </c>
      <c r="U38" s="6">
        <v>18444000</v>
      </c>
      <c r="V38" s="6">
        <f t="shared" si="0"/>
        <v>-18956000</v>
      </c>
      <c r="W38" s="11">
        <f t="shared" si="1"/>
        <v>0.8502661969383403</v>
      </c>
      <c r="X38" s="6">
        <v>-18444000</v>
      </c>
      <c r="Y38" s="7"/>
    </row>
    <row r="39" spans="1:25" ht="40.5" customHeight="1">
      <c r="A39" s="3"/>
      <c r="B39" s="4" t="s">
        <v>72</v>
      </c>
      <c r="C39" s="3" t="s">
        <v>73</v>
      </c>
      <c r="D39" s="3"/>
      <c r="E39" s="5"/>
      <c r="F39" s="3"/>
      <c r="G39" s="3"/>
      <c r="H39" s="6"/>
      <c r="I39" s="6"/>
      <c r="J39" s="6">
        <v>410954000</v>
      </c>
      <c r="K39" s="6"/>
      <c r="L39" s="6"/>
      <c r="M39" s="6"/>
      <c r="N39" s="6"/>
      <c r="O39" s="6"/>
      <c r="P39" s="6"/>
      <c r="Q39" s="6"/>
      <c r="R39" s="6">
        <v>342460000</v>
      </c>
      <c r="S39" s="6"/>
      <c r="T39" s="6"/>
      <c r="U39" s="6"/>
      <c r="V39" s="6">
        <f t="shared" si="0"/>
        <v>-68494000</v>
      </c>
      <c r="W39" s="11">
        <f t="shared" si="1"/>
        <v>0.8333292777293809</v>
      </c>
      <c r="X39" s="6"/>
      <c r="Y39" s="7"/>
    </row>
    <row r="40" spans="1:25" ht="40.5" customHeight="1">
      <c r="A40" s="3"/>
      <c r="B40" s="4" t="s">
        <v>116</v>
      </c>
      <c r="C40" s="3" t="s">
        <v>115</v>
      </c>
      <c r="D40" s="3"/>
      <c r="E40" s="5"/>
      <c r="F40" s="3"/>
      <c r="G40" s="3"/>
      <c r="H40" s="6"/>
      <c r="I40" s="6"/>
      <c r="J40" s="6">
        <v>232621</v>
      </c>
      <c r="K40" s="6"/>
      <c r="L40" s="6"/>
      <c r="M40" s="6"/>
      <c r="N40" s="6"/>
      <c r="O40" s="6"/>
      <c r="P40" s="6"/>
      <c r="Q40" s="6"/>
      <c r="R40" s="6">
        <v>232621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7.25" customHeight="1">
      <c r="A41" s="3"/>
      <c r="B41" s="36" t="s">
        <v>101</v>
      </c>
      <c r="C41" s="3" t="s">
        <v>100</v>
      </c>
      <c r="D41" s="3"/>
      <c r="E41" s="5"/>
      <c r="F41" s="3"/>
      <c r="G41" s="3"/>
      <c r="H41" s="6"/>
      <c r="I41" s="6"/>
      <c r="J41" s="6">
        <v>1163000</v>
      </c>
      <c r="K41" s="6"/>
      <c r="L41" s="6"/>
      <c r="M41" s="6"/>
      <c r="N41" s="6"/>
      <c r="O41" s="6"/>
      <c r="P41" s="6"/>
      <c r="Q41" s="6"/>
      <c r="R41" s="6">
        <v>1163000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25.5">
      <c r="A42" s="3" t="s">
        <v>21</v>
      </c>
      <c r="B42" s="4" t="s">
        <v>40</v>
      </c>
      <c r="C42" s="3" t="s">
        <v>62</v>
      </c>
      <c r="D42" s="3"/>
      <c r="E42" s="5"/>
      <c r="F42" s="3"/>
      <c r="G42" s="3"/>
      <c r="H42" s="6">
        <v>0</v>
      </c>
      <c r="I42" s="6">
        <v>0</v>
      </c>
      <c r="J42" s="6">
        <v>28136500</v>
      </c>
      <c r="K42" s="6"/>
      <c r="L42" s="6"/>
      <c r="M42" s="6"/>
      <c r="N42" s="6"/>
      <c r="O42" s="6"/>
      <c r="P42" s="6"/>
      <c r="Q42" s="6"/>
      <c r="R42" s="6">
        <v>22030500</v>
      </c>
      <c r="S42" s="6">
        <v>0</v>
      </c>
      <c r="T42" s="6">
        <v>852216</v>
      </c>
      <c r="U42" s="6">
        <v>852216</v>
      </c>
      <c r="V42" s="6">
        <f t="shared" si="0"/>
        <v>-6106000</v>
      </c>
      <c r="W42" s="11">
        <f t="shared" si="1"/>
        <v>0.7829865121816857</v>
      </c>
      <c r="X42" s="6">
        <v>-852216</v>
      </c>
      <c r="Y42" s="7"/>
    </row>
    <row r="43" spans="1:25" ht="38.25">
      <c r="A43" s="3"/>
      <c r="B43" s="4" t="s">
        <v>23</v>
      </c>
      <c r="C43" s="3" t="s">
        <v>63</v>
      </c>
      <c r="D43" s="3"/>
      <c r="E43" s="5"/>
      <c r="F43" s="3"/>
      <c r="G43" s="3"/>
      <c r="H43" s="6"/>
      <c r="I43" s="6"/>
      <c r="J43" s="6">
        <v>9503900</v>
      </c>
      <c r="K43" s="6"/>
      <c r="L43" s="6"/>
      <c r="M43" s="6"/>
      <c r="N43" s="6"/>
      <c r="O43" s="6"/>
      <c r="P43" s="6"/>
      <c r="Q43" s="6"/>
      <c r="R43" s="6">
        <v>4745416.7</v>
      </c>
      <c r="S43" s="6"/>
      <c r="T43" s="6"/>
      <c r="U43" s="6"/>
      <c r="V43" s="6">
        <f t="shared" si="0"/>
        <v>-4758483.3</v>
      </c>
      <c r="W43" s="11">
        <f t="shared" si="1"/>
        <v>0.49931256642010124</v>
      </c>
      <c r="X43" s="6"/>
      <c r="Y43" s="7"/>
    </row>
    <row r="44" spans="1:25" ht="38.25">
      <c r="A44" s="3"/>
      <c r="B44" s="4" t="s">
        <v>30</v>
      </c>
      <c r="C44" s="3" t="s">
        <v>64</v>
      </c>
      <c r="D44" s="3"/>
      <c r="E44" s="5"/>
      <c r="F44" s="3"/>
      <c r="G44" s="3"/>
      <c r="H44" s="6"/>
      <c r="I44" s="6"/>
      <c r="J44" s="6">
        <v>106932700</v>
      </c>
      <c r="K44" s="6"/>
      <c r="L44" s="6"/>
      <c r="M44" s="6"/>
      <c r="N44" s="6"/>
      <c r="O44" s="6"/>
      <c r="P44" s="6"/>
      <c r="Q44" s="6"/>
      <c r="R44" s="6">
        <v>102617817.36</v>
      </c>
      <c r="S44" s="6"/>
      <c r="T44" s="6"/>
      <c r="U44" s="6"/>
      <c r="V44" s="6">
        <f t="shared" si="0"/>
        <v>-4314882.640000001</v>
      </c>
      <c r="W44" s="11">
        <f t="shared" si="1"/>
        <v>0.9596486141283256</v>
      </c>
      <c r="X44" s="6"/>
      <c r="Y44" s="7"/>
    </row>
    <row r="45" spans="1:25" ht="43.5" customHeight="1">
      <c r="A45" s="3"/>
      <c r="B45" s="4" t="s">
        <v>53</v>
      </c>
      <c r="C45" s="3" t="s">
        <v>65</v>
      </c>
      <c r="D45" s="3"/>
      <c r="E45" s="5"/>
      <c r="F45" s="3"/>
      <c r="G45" s="3"/>
      <c r="H45" s="6"/>
      <c r="I45" s="6"/>
      <c r="J45" s="6">
        <v>7285300</v>
      </c>
      <c r="K45" s="6"/>
      <c r="L45" s="6"/>
      <c r="M45" s="6"/>
      <c r="N45" s="6"/>
      <c r="O45" s="6"/>
      <c r="P45" s="6"/>
      <c r="Q45" s="6"/>
      <c r="R45" s="6">
        <v>6452660.07</v>
      </c>
      <c r="S45" s="6"/>
      <c r="T45" s="6"/>
      <c r="U45" s="6"/>
      <c r="V45" s="6">
        <f t="shared" si="0"/>
        <v>-832639.9299999997</v>
      </c>
      <c r="W45" s="11">
        <f t="shared" si="1"/>
        <v>0.8857095891727177</v>
      </c>
      <c r="X45" s="6"/>
      <c r="Y45" s="7"/>
    </row>
    <row r="46" spans="1:25" ht="58.5" customHeight="1">
      <c r="A46" s="3"/>
      <c r="B46" s="4" t="s">
        <v>69</v>
      </c>
      <c r="C46" s="3" t="s">
        <v>68</v>
      </c>
      <c r="D46" s="3"/>
      <c r="E46" s="5"/>
      <c r="F46" s="3"/>
      <c r="G46" s="3"/>
      <c r="H46" s="6"/>
      <c r="I46" s="6"/>
      <c r="J46" s="6">
        <v>1000</v>
      </c>
      <c r="K46" s="6"/>
      <c r="L46" s="6"/>
      <c r="M46" s="6"/>
      <c r="N46" s="6"/>
      <c r="O46" s="6"/>
      <c r="P46" s="6"/>
      <c r="Q46" s="6"/>
      <c r="R46" s="6">
        <v>1000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34.5" customHeight="1">
      <c r="A47" s="3"/>
      <c r="B47" s="4" t="s">
        <v>24</v>
      </c>
      <c r="C47" s="3" t="s">
        <v>66</v>
      </c>
      <c r="D47" s="3"/>
      <c r="E47" s="5"/>
      <c r="F47" s="3"/>
      <c r="G47" s="3"/>
      <c r="H47" s="6"/>
      <c r="I47" s="6"/>
      <c r="J47" s="6">
        <v>271843900</v>
      </c>
      <c r="K47" s="6"/>
      <c r="L47" s="6"/>
      <c r="M47" s="6"/>
      <c r="N47" s="6"/>
      <c r="O47" s="6"/>
      <c r="P47" s="6"/>
      <c r="Q47" s="6"/>
      <c r="R47" s="6">
        <v>223196000</v>
      </c>
      <c r="S47" s="6"/>
      <c r="T47" s="6"/>
      <c r="U47" s="6"/>
      <c r="V47" s="6">
        <f t="shared" si="0"/>
        <v>-48647900</v>
      </c>
      <c r="W47" s="11">
        <f t="shared" si="1"/>
        <v>0.8210447245643547</v>
      </c>
      <c r="X47" s="6"/>
      <c r="Y47" s="7"/>
    </row>
    <row r="48" spans="1:25" ht="81" customHeight="1">
      <c r="A48" s="20"/>
      <c r="B48" s="4" t="s">
        <v>99</v>
      </c>
      <c r="C48" s="3" t="s">
        <v>98</v>
      </c>
      <c r="D48" s="3"/>
      <c r="E48" s="5"/>
      <c r="F48" s="3"/>
      <c r="G48" s="3"/>
      <c r="H48" s="6"/>
      <c r="I48" s="6"/>
      <c r="J48" s="6">
        <v>2800000</v>
      </c>
      <c r="K48" s="6"/>
      <c r="L48" s="6"/>
      <c r="M48" s="6"/>
      <c r="N48" s="6"/>
      <c r="O48" s="6"/>
      <c r="P48" s="6"/>
      <c r="Q48" s="6"/>
      <c r="R48" s="6">
        <v>1600000</v>
      </c>
      <c r="S48" s="6"/>
      <c r="T48" s="6"/>
      <c r="U48" s="6"/>
      <c r="V48" s="6">
        <f t="shared" si="0"/>
        <v>-1200000</v>
      </c>
      <c r="W48" s="11">
        <f t="shared" si="1"/>
        <v>0.5714285714285714</v>
      </c>
      <c r="X48" s="6"/>
      <c r="Y48" s="7"/>
    </row>
    <row r="49" spans="1:25" ht="90.75" customHeight="1">
      <c r="A49" s="20"/>
      <c r="B49" s="4" t="s">
        <v>109</v>
      </c>
      <c r="C49" s="3" t="s">
        <v>108</v>
      </c>
      <c r="D49" s="3"/>
      <c r="E49" s="5"/>
      <c r="F49" s="3"/>
      <c r="G49" s="3"/>
      <c r="H49" s="6"/>
      <c r="I49" s="6"/>
      <c r="J49" s="6">
        <v>4121400</v>
      </c>
      <c r="K49" s="6"/>
      <c r="L49" s="6"/>
      <c r="M49" s="6"/>
      <c r="N49" s="6"/>
      <c r="O49" s="6"/>
      <c r="P49" s="6"/>
      <c r="Q49" s="6"/>
      <c r="R49" s="6">
        <v>3173746.45</v>
      </c>
      <c r="S49" s="6"/>
      <c r="T49" s="6"/>
      <c r="U49" s="6"/>
      <c r="V49" s="6">
        <f t="shared" si="0"/>
        <v>-947653.5499999998</v>
      </c>
      <c r="W49" s="11">
        <f t="shared" si="1"/>
        <v>0.7700651356335226</v>
      </c>
      <c r="X49" s="6"/>
      <c r="Y49" s="7"/>
    </row>
    <row r="50" spans="1:25" ht="70.5" customHeight="1">
      <c r="A50" s="20"/>
      <c r="B50" s="4" t="s">
        <v>112</v>
      </c>
      <c r="C50" s="3" t="s">
        <v>111</v>
      </c>
      <c r="D50" s="3"/>
      <c r="E50" s="5"/>
      <c r="F50" s="3"/>
      <c r="G50" s="3"/>
      <c r="H50" s="6"/>
      <c r="I50" s="6"/>
      <c r="J50" s="6">
        <v>12937000</v>
      </c>
      <c r="K50" s="6"/>
      <c r="L50" s="6"/>
      <c r="M50" s="6"/>
      <c r="N50" s="6"/>
      <c r="O50" s="6"/>
      <c r="P50" s="6"/>
      <c r="Q50" s="6"/>
      <c r="R50" s="6">
        <v>10593146.15</v>
      </c>
      <c r="S50" s="6"/>
      <c r="T50" s="6"/>
      <c r="U50" s="6"/>
      <c r="V50" s="6">
        <f t="shared" si="0"/>
        <v>-2343853.8499999996</v>
      </c>
      <c r="W50" s="11">
        <f t="shared" si="1"/>
        <v>0.8188255507459226</v>
      </c>
      <c r="X50" s="6"/>
      <c r="Y50" s="7"/>
    </row>
    <row r="51" spans="1:25" ht="36.75" customHeight="1">
      <c r="A51" s="20"/>
      <c r="B51" s="4" t="s">
        <v>110</v>
      </c>
      <c r="C51" s="3" t="s">
        <v>117</v>
      </c>
      <c r="D51" s="3"/>
      <c r="E51" s="5"/>
      <c r="F51" s="3"/>
      <c r="G51" s="3"/>
      <c r="H51" s="6"/>
      <c r="I51" s="6"/>
      <c r="J51" s="6">
        <v>24171600</v>
      </c>
      <c r="K51" s="6"/>
      <c r="L51" s="6"/>
      <c r="M51" s="6"/>
      <c r="N51" s="6"/>
      <c r="O51" s="6"/>
      <c r="P51" s="6"/>
      <c r="Q51" s="6"/>
      <c r="R51" s="6">
        <v>20780882.93</v>
      </c>
      <c r="S51" s="6"/>
      <c r="T51" s="6"/>
      <c r="U51" s="6"/>
      <c r="V51" s="6">
        <f t="shared" si="0"/>
        <v>-3390717.0700000003</v>
      </c>
      <c r="W51" s="11">
        <f t="shared" si="1"/>
        <v>0.8597231019047146</v>
      </c>
      <c r="X51" s="6"/>
      <c r="Y51" s="7"/>
    </row>
    <row r="52" spans="1:25" ht="51">
      <c r="A52" s="20"/>
      <c r="B52" s="4" t="s">
        <v>52</v>
      </c>
      <c r="C52" s="3" t="s">
        <v>67</v>
      </c>
      <c r="D52" s="3"/>
      <c r="E52" s="5"/>
      <c r="F52" s="3"/>
      <c r="G52" s="3"/>
      <c r="H52" s="6"/>
      <c r="I52" s="6"/>
      <c r="J52" s="21">
        <v>-9376996.07</v>
      </c>
      <c r="K52" s="6"/>
      <c r="L52" s="6"/>
      <c r="M52" s="6"/>
      <c r="N52" s="6"/>
      <c r="O52" s="6"/>
      <c r="P52" s="6"/>
      <c r="Q52" s="6"/>
      <c r="R52" s="6">
        <v>-9376996.07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12.75">
      <c r="A53" s="50" t="s">
        <v>59</v>
      </c>
      <c r="B53" s="51"/>
      <c r="C53" s="51"/>
      <c r="D53" s="51"/>
      <c r="E53" s="51"/>
      <c r="F53" s="51"/>
      <c r="G53" s="52"/>
      <c r="H53" s="8">
        <v>69440000</v>
      </c>
      <c r="I53" s="8">
        <v>0</v>
      </c>
      <c r="J53" s="8">
        <f>SUM(J37:J52)</f>
        <v>1171090558.5400002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SUM(R37:R52)</f>
        <v>974835135.43</v>
      </c>
      <c r="S53" s="8">
        <v>6381000</v>
      </c>
      <c r="T53" s="8">
        <v>46581429.77</v>
      </c>
      <c r="U53" s="8">
        <v>40200429.77</v>
      </c>
      <c r="V53" s="8">
        <f t="shared" si="0"/>
        <v>-196255423.11000025</v>
      </c>
      <c r="W53" s="9">
        <f>R53/J53</f>
        <v>0.8324165269040577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22.5" customHeight="1">
      <c r="B55" s="34" t="s">
        <v>96</v>
      </c>
      <c r="C55" s="35"/>
      <c r="R55" s="34"/>
      <c r="S55" s="34"/>
      <c r="T55" s="34"/>
      <c r="U55" s="34"/>
      <c r="V55" s="34" t="s">
        <v>97</v>
      </c>
      <c r="W55" s="34"/>
    </row>
    <row r="56" ht="12.75">
      <c r="B56" s="34"/>
    </row>
  </sheetData>
  <sheetProtection/>
  <mergeCells count="22">
    <mergeCell ref="A53:G53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2023-11-03T05:55:54Z</cp:lastPrinted>
  <dcterms:created xsi:type="dcterms:W3CDTF">2007-03-21T04:54:30Z</dcterms:created>
  <dcterms:modified xsi:type="dcterms:W3CDTF">2023-11-03T05:57:21Z</dcterms:modified>
  <cp:category/>
  <cp:version/>
  <cp:contentType/>
  <cp:contentStatus/>
</cp:coreProperties>
</file>