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55" windowWidth="10005" windowHeight="67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<sst xmlns="http://schemas.openxmlformats.org/spreadsheetml/2006/main" count="139" uniqueCount="121">
  <si>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</si>
  <si>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</si>
  <si>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</si>
  <si>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</si>
  <si>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</si>
  <si>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</si>
  <si>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</si>
  <si>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</si>
  <si>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</si>
  <si>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</si>
  <si>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</si>
  <si>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</si>
  <si>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</si>
  <si>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</si>
  <si>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</si>
  <si>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</si>
  <si>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</si>
  <si>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</si>
  <si>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</si>
  <si>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</si>
  <si>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</si>
  <si>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</si>
  <si>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</si>
  <si>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</si>
  <si>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</si>
  <si>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</si>
  <si>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</si>
  <si>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</si>
  <si>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</si>
  <si>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</si>
  <si>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</si>
  <si>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</si>
  <si>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</si>
  <si>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</si>
  <si>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</si>
  <si>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</si>
  <si>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</si>
  <si>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</si>
  <si>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</si>
  <si>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</si>
  <si>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</si>
  <si>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</si>
  <si>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</si>
  <si>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</si>
  <si>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</si>
  <si>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</si>
  <si>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</si>
  <si>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</si>
  <si>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</si>
  <si>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</si>
  <si>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</si>
  <si>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</si>
  <si>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</si>
  <si>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</si>
  <si>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</si>
  <si>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</si>
  <si>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</si>
  <si>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</si>
  <si>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</si>
  <si>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</si>
  <si>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</si>
  <si>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</si>
  <si>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</si>
  <si>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</si>
  <si>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</si>
  <si>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</si>
  <si>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</si>
  <si>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</si>
  <si>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</si>
  <si>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</si>
  <si>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</si>
  <si>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</si>
  <si>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</si>
  <si>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</si>
  <si>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</si>
  <si>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</si>
  <si>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</si>
  <si>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</si>
  <si>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</si>
  <si>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</si>
  <si>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</si>
  <si>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</si>
  <si>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</si>
  <si>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</si>
  <si>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</si>
  <si>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</si>
  <si>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</si>
  <si>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</si>
  <si>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</si>
  <si>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</si>
  <si>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</si>
  <si>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</si>
  <si>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</si>
  <si>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</si>
  <si>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</si>
  <si>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</si>
  <si>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</si>
  <si>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</si>
  <si>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</si>
  <si>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</si>
  <si>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</si>
  <si>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</si>
  <si>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</si>
  <si>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</si>
  <si>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</si>
  <si>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</si>
  <si>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</si>
  <si>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</si>
  <si>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</si>
  <si>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</si>
  <si>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</si>
  <si>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</si>
  <si>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</si>
  <si>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</si>
  <si>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</si>
  <si>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</si>
  <si>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</si>
  <si>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</si>
  <si>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</si>
  <si>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</si>
  <si>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по состоянию на 01.09.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</si>
</sst>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PageLayoutView="0" workbookViewId="0" topLeftCell="B46">
      <selection activeCell="R53" sqref="R53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22</v>
      </c>
      <c r="B3" s="44" t="s">
        <v>120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54064138.05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-33769861.95</v>
      </c>
      <c r="W7" s="17">
        <f>R7/J7</f>
        <v>0.6155263115649976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1355675.61</v>
      </c>
      <c r="S8" s="26"/>
      <c r="T8" s="26"/>
      <c r="U8" s="26"/>
      <c r="V8" s="32">
        <f>R8-J8</f>
        <v>-866324.3899999999</v>
      </c>
      <c r="W8" s="33">
        <f>R8/J8</f>
        <v>0.6101150360036004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2158976.97</v>
      </c>
      <c r="S9" s="26"/>
      <c r="T9" s="26"/>
      <c r="U9" s="26"/>
      <c r="V9" s="32">
        <f>R9-J9</f>
        <v>-5464023.029999999</v>
      </c>
      <c r="W9" s="33">
        <f>R9/J9</f>
        <v>0.2832188075560803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2137163.53</v>
      </c>
      <c r="S10" s="6">
        <v>0</v>
      </c>
      <c r="T10" s="6">
        <v>416543.27</v>
      </c>
      <c r="U10" s="6">
        <v>416543.27</v>
      </c>
      <c r="V10" s="6">
        <f t="shared" si="0"/>
        <v>-567836.4700000002</v>
      </c>
      <c r="W10" s="11">
        <f aca="true" t="shared" si="1" ref="W10:W53">R10/J10</f>
        <v>0.7900789390018483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172228.02</v>
      </c>
      <c r="S11" s="6">
        <v>0</v>
      </c>
      <c r="T11" s="6">
        <v>1838.77</v>
      </c>
      <c r="U11" s="6">
        <v>1838.77</v>
      </c>
      <c r="V11" s="6">
        <f t="shared" si="0"/>
        <v>117228.01999999999</v>
      </c>
      <c r="W11" s="11">
        <f t="shared" si="1"/>
        <v>3.131418545454545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23938.11</v>
      </c>
      <c r="S12" s="6"/>
      <c r="T12" s="6"/>
      <c r="U12" s="6"/>
      <c r="V12" s="6">
        <f t="shared" si="0"/>
        <v>-13061.89</v>
      </c>
      <c r="W12" s="11">
        <f t="shared" si="1"/>
        <v>0.646975945945946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1051354.07</v>
      </c>
      <c r="S13" s="6">
        <v>0</v>
      </c>
      <c r="T13" s="6">
        <v>25849.3</v>
      </c>
      <c r="U13" s="6">
        <v>25849.3</v>
      </c>
      <c r="V13" s="6">
        <f t="shared" si="0"/>
        <v>-342645.92999999993</v>
      </c>
      <c r="W13" s="11">
        <f t="shared" si="1"/>
        <v>0.7541994763271163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435953.36</v>
      </c>
      <c r="S14" s="6"/>
      <c r="T14" s="6"/>
      <c r="U14" s="6"/>
      <c r="V14" s="6">
        <f t="shared" si="0"/>
        <v>-887046.64</v>
      </c>
      <c r="W14" s="11">
        <f t="shared" si="1"/>
        <v>0.32951879062736206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157000</v>
      </c>
      <c r="K15" s="6"/>
      <c r="L15" s="6"/>
      <c r="M15" s="6"/>
      <c r="N15" s="6"/>
      <c r="O15" s="6"/>
      <c r="P15" s="6"/>
      <c r="Q15" s="6"/>
      <c r="R15" s="6">
        <v>74379.72</v>
      </c>
      <c r="S15" s="6"/>
      <c r="T15" s="6"/>
      <c r="U15" s="6"/>
      <c r="V15" s="6">
        <f t="shared" si="0"/>
        <v>-82620.28</v>
      </c>
      <c r="W15" s="11">
        <f t="shared" si="1"/>
        <v>0.47375617834394906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110862.25</v>
      </c>
      <c r="S16" s="6"/>
      <c r="T16" s="6"/>
      <c r="U16" s="6"/>
      <c r="V16" s="6">
        <f t="shared" si="0"/>
        <v>-30137.75</v>
      </c>
      <c r="W16" s="11">
        <f t="shared" si="1"/>
        <v>0.7862570921985815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558.92</v>
      </c>
      <c r="S17" s="6">
        <v>0</v>
      </c>
      <c r="T17" s="6">
        <v>190.8</v>
      </c>
      <c r="U17" s="6">
        <v>190.8</v>
      </c>
      <c r="V17" s="6">
        <f t="shared" si="0"/>
        <v>-56441.08</v>
      </c>
      <c r="W17" s="11">
        <f t="shared" si="1"/>
        <v>0.009805614035087718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118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4278456.87</v>
      </c>
      <c r="S18" s="6">
        <v>0</v>
      </c>
      <c r="T18" s="6">
        <v>276277.02</v>
      </c>
      <c r="U18" s="6">
        <v>276277.02</v>
      </c>
      <c r="V18" s="6">
        <f t="shared" si="0"/>
        <v>-7895543.13</v>
      </c>
      <c r="W18" s="11">
        <f t="shared" si="1"/>
        <v>0.35144216116313454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277900</v>
      </c>
      <c r="K19" s="6"/>
      <c r="L19" s="6"/>
      <c r="M19" s="6"/>
      <c r="N19" s="6"/>
      <c r="O19" s="6"/>
      <c r="P19" s="6"/>
      <c r="Q19" s="6"/>
      <c r="R19" s="6">
        <v>820056.9</v>
      </c>
      <c r="S19" s="6"/>
      <c r="T19" s="6"/>
      <c r="U19" s="6"/>
      <c r="V19" s="6">
        <f aca="true" t="shared" si="2" ref="V19:V27">R19-J19</f>
        <v>542156.9</v>
      </c>
      <c r="W19" s="11">
        <f aca="true" t="shared" si="3" ref="W19:W27">R19/J19</f>
        <v>2.950906441165887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76181.05</v>
      </c>
      <c r="S20" s="6"/>
      <c r="T20" s="6"/>
      <c r="U20" s="6"/>
      <c r="V20" s="6">
        <f t="shared" si="2"/>
        <v>-202818.95</v>
      </c>
      <c r="W20" s="11">
        <f t="shared" si="3"/>
        <v>0.27305035842293907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 t="shared" si="2"/>
        <v>231650</v>
      </c>
      <c r="W21" s="11">
        <f t="shared" si="3"/>
        <v>4.048026315789474</v>
      </c>
      <c r="X21" s="6"/>
      <c r="Y21" s="7"/>
    </row>
    <row r="22" spans="1:25" ht="51">
      <c r="A22" s="3"/>
      <c r="B22" s="4" t="s">
        <v>83</v>
      </c>
      <c r="C22" s="31" t="s">
        <v>109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-115000</v>
      </c>
      <c r="W22" s="11">
        <f t="shared" si="3"/>
        <v>0</v>
      </c>
      <c r="X22" s="6"/>
      <c r="Y22" s="7"/>
    </row>
    <row r="23" spans="1:25" ht="89.25">
      <c r="A23" s="3"/>
      <c r="B23" s="4" t="s">
        <v>105</v>
      </c>
      <c r="C23" s="31" t="s">
        <v>99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2075</v>
      </c>
      <c r="S23" s="6"/>
      <c r="T23" s="6"/>
      <c r="U23" s="6"/>
      <c r="V23" s="6">
        <f t="shared" si="2"/>
        <v>2075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104</v>
      </c>
      <c r="C24" s="31" t="s">
        <v>100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20425</v>
      </c>
      <c r="S24" s="6"/>
      <c r="T24" s="6"/>
      <c r="U24" s="6"/>
      <c r="V24" s="6">
        <f t="shared" si="2"/>
        <v>20425</v>
      </c>
      <c r="W24" s="11" t="e">
        <f t="shared" si="3"/>
        <v>#DIV/0!</v>
      </c>
      <c r="X24" s="6"/>
      <c r="Y24" s="7"/>
    </row>
    <row r="25" spans="1:25" ht="89.25">
      <c r="A25" s="3"/>
      <c r="B25" s="4" t="s">
        <v>106</v>
      </c>
      <c r="C25" s="31" t="s">
        <v>101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3650</v>
      </c>
      <c r="S25" s="6"/>
      <c r="T25" s="6"/>
      <c r="U25" s="6"/>
      <c r="V25" s="6">
        <f t="shared" si="2"/>
        <v>3650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115</v>
      </c>
      <c r="C26" s="31" t="s">
        <v>112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2000</v>
      </c>
      <c r="S26" s="6"/>
      <c r="T26" s="6"/>
      <c r="U26" s="6"/>
      <c r="V26" s="6">
        <f t="shared" si="2"/>
        <v>2000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107</v>
      </c>
      <c r="C27" s="31" t="s">
        <v>102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9500</v>
      </c>
      <c r="S27" s="6"/>
      <c r="T27" s="6"/>
      <c r="U27" s="6"/>
      <c r="V27" s="6">
        <f t="shared" si="2"/>
        <v>9500</v>
      </c>
      <c r="W27" s="11" t="e">
        <f t="shared" si="3"/>
        <v>#DIV/0!</v>
      </c>
      <c r="X27" s="6"/>
      <c r="Y27" s="7"/>
    </row>
    <row r="28" spans="1:25" ht="102" customHeight="1">
      <c r="A28" s="3" t="s">
        <v>19</v>
      </c>
      <c r="B28" s="4" t="s">
        <v>84</v>
      </c>
      <c r="C28" s="3" t="s">
        <v>119</v>
      </c>
      <c r="D28" s="3"/>
      <c r="E28" s="5"/>
      <c r="F28" s="3"/>
      <c r="G28" s="3"/>
      <c r="H28" s="6">
        <v>0</v>
      </c>
      <c r="I28" s="6">
        <v>0</v>
      </c>
      <c r="J28" s="6">
        <v>20000</v>
      </c>
      <c r="K28" s="6"/>
      <c r="L28" s="6"/>
      <c r="M28" s="6"/>
      <c r="N28" s="6"/>
      <c r="O28" s="6"/>
      <c r="P28" s="6"/>
      <c r="Q28" s="6"/>
      <c r="R28" s="6">
        <v>20725</v>
      </c>
      <c r="S28" s="6">
        <v>0</v>
      </c>
      <c r="T28" s="6">
        <v>300</v>
      </c>
      <c r="U28" s="6">
        <v>300</v>
      </c>
      <c r="V28" s="6">
        <f t="shared" si="0"/>
        <v>725</v>
      </c>
      <c r="W28" s="11">
        <f t="shared" si="1"/>
        <v>1.03625</v>
      </c>
      <c r="X28" s="6">
        <v>-300</v>
      </c>
      <c r="Y28" s="7"/>
    </row>
    <row r="29" spans="1:25" ht="75.75" customHeight="1">
      <c r="A29" s="3"/>
      <c r="B29" s="4" t="s">
        <v>108</v>
      </c>
      <c r="C29" s="3" t="s">
        <v>103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90431.41</v>
      </c>
      <c r="S29" s="6"/>
      <c r="T29" s="6"/>
      <c r="U29" s="6"/>
      <c r="V29" s="6">
        <f t="shared" si="0"/>
        <v>90431.41</v>
      </c>
      <c r="W29" s="11" t="e">
        <f t="shared" si="1"/>
        <v>#DIV/0!</v>
      </c>
      <c r="X29" s="6"/>
      <c r="Y29" s="7"/>
    </row>
    <row r="30" spans="1:25" ht="76.5">
      <c r="A30" s="3"/>
      <c r="B30" s="4" t="s">
        <v>96</v>
      </c>
      <c r="C30" s="3" t="s">
        <v>94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6653.52</v>
      </c>
      <c r="S30" s="6"/>
      <c r="T30" s="6"/>
      <c r="U30" s="6"/>
      <c r="V30" s="6">
        <f t="shared" si="0"/>
        <v>6653.52</v>
      </c>
      <c r="W30" s="11" t="e">
        <f t="shared" si="1"/>
        <v>#DIV/0!</v>
      </c>
      <c r="X30" s="6"/>
      <c r="Y30" s="7"/>
    </row>
    <row r="31" spans="1:25" ht="127.5">
      <c r="A31" s="3"/>
      <c r="B31" s="4" t="s">
        <v>114</v>
      </c>
      <c r="C31" s="3" t="s">
        <v>113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1200</v>
      </c>
      <c r="S31" s="6"/>
      <c r="T31" s="6"/>
      <c r="U31" s="6"/>
      <c r="V31" s="6">
        <f t="shared" si="0"/>
        <v>1200</v>
      </c>
      <c r="W31" s="11" t="e">
        <f t="shared" si="1"/>
        <v>#DIV/0!</v>
      </c>
      <c r="X31" s="6"/>
      <c r="Y31" s="7"/>
    </row>
    <row r="32" spans="1:25" ht="93.75" customHeight="1">
      <c r="A32" s="3"/>
      <c r="B32" s="4" t="s">
        <v>85</v>
      </c>
      <c r="C32" s="3" t="s">
        <v>117</v>
      </c>
      <c r="D32" s="3"/>
      <c r="E32" s="5"/>
      <c r="F32" s="3"/>
      <c r="G32" s="3"/>
      <c r="H32" s="6"/>
      <c r="I32" s="6"/>
      <c r="J32" s="6">
        <v>313000</v>
      </c>
      <c r="K32" s="6"/>
      <c r="L32" s="6"/>
      <c r="M32" s="6"/>
      <c r="N32" s="6"/>
      <c r="O32" s="6"/>
      <c r="P32" s="6"/>
      <c r="Q32" s="6"/>
      <c r="R32" s="6">
        <v>86450</v>
      </c>
      <c r="S32" s="6"/>
      <c r="T32" s="6"/>
      <c r="U32" s="6"/>
      <c r="V32" s="6">
        <f t="shared" si="0"/>
        <v>-226550</v>
      </c>
      <c r="W32" s="11">
        <f t="shared" si="1"/>
        <v>0.27619808306709265</v>
      </c>
      <c r="X32" s="6"/>
      <c r="Y32" s="7"/>
    </row>
    <row r="33" spans="1:25" ht="25.5">
      <c r="A33" s="3"/>
      <c r="B33" s="4" t="s">
        <v>42</v>
      </c>
      <c r="C33" s="3" t="s">
        <v>30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10288.01</v>
      </c>
      <c r="S33" s="6"/>
      <c r="T33" s="6"/>
      <c r="U33" s="6"/>
      <c r="V33" s="6">
        <f t="shared" si="0"/>
        <v>10288.01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43</v>
      </c>
      <c r="C34" s="13"/>
      <c r="D34" s="13"/>
      <c r="E34" s="14"/>
      <c r="F34" s="13"/>
      <c r="G34" s="13"/>
      <c r="H34" s="15"/>
      <c r="I34" s="15"/>
      <c r="J34" s="15">
        <f>SUM(J7:J33)</f>
        <v>116802900</v>
      </c>
      <c r="K34" s="15"/>
      <c r="L34" s="15"/>
      <c r="M34" s="15"/>
      <c r="N34" s="15"/>
      <c r="O34" s="15"/>
      <c r="P34" s="15"/>
      <c r="Q34" s="15"/>
      <c r="R34" s="15">
        <f>SUM(R7:R33)</f>
        <v>67320971.36999999</v>
      </c>
      <c r="S34" s="15"/>
      <c r="T34" s="15"/>
      <c r="U34" s="15"/>
      <c r="V34" s="15">
        <f t="shared" si="0"/>
        <v>-49481928.63000001</v>
      </c>
      <c r="W34" s="16">
        <f>R34/J34</f>
        <v>0.5763638691333861</v>
      </c>
      <c r="X34" s="6"/>
      <c r="Y34" s="7"/>
    </row>
    <row r="35" spans="1:25" ht="36" customHeight="1">
      <c r="A35" s="3" t="s">
        <v>20</v>
      </c>
      <c r="B35" s="4" t="s">
        <v>116</v>
      </c>
      <c r="C35" s="3" t="s">
        <v>66</v>
      </c>
      <c r="D35" s="3"/>
      <c r="E35" s="5"/>
      <c r="F35" s="3"/>
      <c r="G35" s="3"/>
      <c r="H35" s="6">
        <v>0</v>
      </c>
      <c r="I35" s="6">
        <v>0</v>
      </c>
      <c r="J35" s="6">
        <v>190021000</v>
      </c>
      <c r="K35" s="6"/>
      <c r="L35" s="6"/>
      <c r="M35" s="6"/>
      <c r="N35" s="6"/>
      <c r="O35" s="6"/>
      <c r="P35" s="6"/>
      <c r="Q35" s="6"/>
      <c r="R35" s="6">
        <v>126680000</v>
      </c>
      <c r="S35" s="6">
        <v>2415000</v>
      </c>
      <c r="T35" s="6">
        <v>20859000</v>
      </c>
      <c r="U35" s="6">
        <v>18444000</v>
      </c>
      <c r="V35" s="6">
        <f t="shared" si="0"/>
        <v>-63341000</v>
      </c>
      <c r="W35" s="11">
        <f t="shared" si="1"/>
        <v>0.6666631582825057</v>
      </c>
      <c r="X35" s="6">
        <v>-18444000</v>
      </c>
      <c r="Y35" s="7"/>
    </row>
    <row r="36" spans="1:25" ht="39.75" customHeight="1">
      <c r="A36" s="3"/>
      <c r="B36" s="4" t="s">
        <v>86</v>
      </c>
      <c r="C36" s="3" t="s">
        <v>95</v>
      </c>
      <c r="D36" s="3"/>
      <c r="E36" s="5"/>
      <c r="F36" s="3"/>
      <c r="G36" s="3"/>
      <c r="H36" s="6"/>
      <c r="I36" s="6"/>
      <c r="J36" s="6">
        <v>229786000</v>
      </c>
      <c r="K36" s="6"/>
      <c r="L36" s="6"/>
      <c r="M36" s="6"/>
      <c r="N36" s="6"/>
      <c r="O36" s="6"/>
      <c r="P36" s="6"/>
      <c r="Q36" s="6"/>
      <c r="R36" s="6">
        <v>153192000</v>
      </c>
      <c r="S36" s="6"/>
      <c r="T36" s="6"/>
      <c r="U36" s="6"/>
      <c r="V36" s="6">
        <f t="shared" si="0"/>
        <v>-76594000</v>
      </c>
      <c r="W36" s="11">
        <f t="shared" si="1"/>
        <v>0.6666724691669641</v>
      </c>
      <c r="X36" s="6"/>
      <c r="Y36" s="7"/>
    </row>
    <row r="37" spans="1:25" ht="39.75" customHeight="1">
      <c r="A37" s="3"/>
      <c r="B37" s="4" t="s">
        <v>111</v>
      </c>
      <c r="C37" s="3" t="s">
        <v>110</v>
      </c>
      <c r="D37" s="3"/>
      <c r="E37" s="5"/>
      <c r="F37" s="3"/>
      <c r="G37" s="3"/>
      <c r="H37" s="6"/>
      <c r="I37" s="6"/>
      <c r="J37" s="6">
        <v>60000000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-60000000</v>
      </c>
      <c r="W37" s="11">
        <f t="shared" si="1"/>
        <v>0</v>
      </c>
      <c r="X37" s="6"/>
      <c r="Y37" s="7"/>
    </row>
    <row r="38" spans="1:25" ht="39.75" customHeight="1">
      <c r="A38" s="3"/>
      <c r="B38" s="4" t="s">
        <v>87</v>
      </c>
      <c r="C38" s="3" t="s">
        <v>78</v>
      </c>
      <c r="D38" s="3"/>
      <c r="E38" s="5"/>
      <c r="F38" s="3"/>
      <c r="G38" s="3"/>
      <c r="H38" s="6"/>
      <c r="I38" s="6"/>
      <c r="J38" s="6">
        <v>1207666.42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-1207666.42</v>
      </c>
      <c r="W38" s="11">
        <f t="shared" si="1"/>
        <v>0</v>
      </c>
      <c r="X38" s="6"/>
      <c r="Y38" s="7"/>
    </row>
    <row r="39" spans="1:25" ht="29.25" customHeight="1">
      <c r="A39" s="3"/>
      <c r="B39" s="4" t="s">
        <v>80</v>
      </c>
      <c r="C39" s="3" t="s">
        <v>79</v>
      </c>
      <c r="D39" s="3"/>
      <c r="E39" s="5"/>
      <c r="F39" s="3"/>
      <c r="G39" s="3"/>
      <c r="H39" s="6"/>
      <c r="I39" s="6"/>
      <c r="J39" s="6">
        <v>50000</v>
      </c>
      <c r="K39" s="6"/>
      <c r="L39" s="6"/>
      <c r="M39" s="6"/>
      <c r="N39" s="6"/>
      <c r="O39" s="6"/>
      <c r="P39" s="6"/>
      <c r="Q39" s="6"/>
      <c r="R39" s="6">
        <v>50000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2" customHeight="1">
      <c r="A40" s="3"/>
      <c r="B40" s="4" t="s">
        <v>88</v>
      </c>
      <c r="C40" s="3" t="s">
        <v>89</v>
      </c>
      <c r="D40" s="3"/>
      <c r="E40" s="5"/>
      <c r="F40" s="3"/>
      <c r="G40" s="3"/>
      <c r="H40" s="6"/>
      <c r="I40" s="6"/>
      <c r="J40" s="6">
        <v>5124500</v>
      </c>
      <c r="K40" s="6"/>
      <c r="L40" s="6"/>
      <c r="M40" s="6"/>
      <c r="N40" s="6"/>
      <c r="O40" s="6"/>
      <c r="P40" s="6"/>
      <c r="Q40" s="6"/>
      <c r="R40" s="6">
        <v>5124500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6" customHeight="1">
      <c r="A41" s="3"/>
      <c r="B41" s="4" t="s">
        <v>91</v>
      </c>
      <c r="C41" s="3" t="s">
        <v>90</v>
      </c>
      <c r="D41" s="3"/>
      <c r="E41" s="5"/>
      <c r="F41" s="3"/>
      <c r="G41" s="3"/>
      <c r="H41" s="6"/>
      <c r="I41" s="6"/>
      <c r="J41" s="6">
        <v>7010000</v>
      </c>
      <c r="K41" s="6"/>
      <c r="L41" s="6"/>
      <c r="M41" s="6"/>
      <c r="N41" s="6"/>
      <c r="O41" s="6"/>
      <c r="P41" s="6"/>
      <c r="Q41" s="6"/>
      <c r="R41" s="6">
        <v>4391634.26</v>
      </c>
      <c r="S41" s="6"/>
      <c r="T41" s="6"/>
      <c r="U41" s="6"/>
      <c r="V41" s="6">
        <f t="shared" si="0"/>
        <v>-2618365.74</v>
      </c>
      <c r="W41" s="11">
        <f t="shared" si="1"/>
        <v>0.6264813495007132</v>
      </c>
      <c r="X41" s="6"/>
      <c r="Y41" s="7"/>
    </row>
    <row r="42" spans="1:25" ht="25.5">
      <c r="A42" s="3" t="s">
        <v>21</v>
      </c>
      <c r="B42" s="4" t="s">
        <v>41</v>
      </c>
      <c r="C42" s="3" t="s">
        <v>67</v>
      </c>
      <c r="D42" s="3"/>
      <c r="E42" s="5"/>
      <c r="F42" s="3"/>
      <c r="G42" s="3"/>
      <c r="H42" s="6">
        <v>0</v>
      </c>
      <c r="I42" s="6">
        <v>0</v>
      </c>
      <c r="J42" s="6">
        <v>54071200</v>
      </c>
      <c r="K42" s="6"/>
      <c r="L42" s="6"/>
      <c r="M42" s="6"/>
      <c r="N42" s="6"/>
      <c r="O42" s="6"/>
      <c r="P42" s="6"/>
      <c r="Q42" s="6"/>
      <c r="R42" s="6">
        <v>18728872.93</v>
      </c>
      <c r="S42" s="6">
        <v>0</v>
      </c>
      <c r="T42" s="6">
        <v>852216</v>
      </c>
      <c r="U42" s="6">
        <v>852216</v>
      </c>
      <c r="V42" s="6">
        <f t="shared" si="0"/>
        <v>-35342327.07</v>
      </c>
      <c r="W42" s="11">
        <f t="shared" si="1"/>
        <v>0.34637427928361125</v>
      </c>
      <c r="X42" s="6">
        <v>-852216</v>
      </c>
      <c r="Y42" s="7"/>
    </row>
    <row r="43" spans="1:25" ht="38.2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6004200</v>
      </c>
      <c r="K43" s="6"/>
      <c r="L43" s="6"/>
      <c r="M43" s="6"/>
      <c r="N43" s="6"/>
      <c r="O43" s="6"/>
      <c r="P43" s="6"/>
      <c r="Q43" s="6"/>
      <c r="R43" s="6">
        <v>5345652.4</v>
      </c>
      <c r="S43" s="6"/>
      <c r="T43" s="6"/>
      <c r="U43" s="6"/>
      <c r="V43" s="6">
        <f t="shared" si="0"/>
        <v>-658547.5999999996</v>
      </c>
      <c r="W43" s="11">
        <f t="shared" si="1"/>
        <v>0.8903188434762334</v>
      </c>
      <c r="X43" s="6"/>
      <c r="Y43" s="7"/>
    </row>
    <row r="44" spans="1:25" ht="38.25">
      <c r="A44" s="3"/>
      <c r="B44" s="4" t="s">
        <v>31</v>
      </c>
      <c r="C44" s="3" t="s">
        <v>69</v>
      </c>
      <c r="D44" s="3"/>
      <c r="E44" s="5"/>
      <c r="F44" s="3"/>
      <c r="G44" s="3"/>
      <c r="H44" s="6"/>
      <c r="I44" s="6"/>
      <c r="J44" s="6">
        <v>80354600</v>
      </c>
      <c r="K44" s="6"/>
      <c r="L44" s="6"/>
      <c r="M44" s="6"/>
      <c r="N44" s="6"/>
      <c r="O44" s="6"/>
      <c r="P44" s="6"/>
      <c r="Q44" s="6"/>
      <c r="R44" s="6">
        <v>64131510</v>
      </c>
      <c r="S44" s="6"/>
      <c r="T44" s="6"/>
      <c r="U44" s="6"/>
      <c r="V44" s="6">
        <f t="shared" si="0"/>
        <v>-16223090</v>
      </c>
      <c r="W44" s="11">
        <f t="shared" si="1"/>
        <v>0.7981062689628223</v>
      </c>
      <c r="X44" s="6"/>
      <c r="Y44" s="7"/>
    </row>
    <row r="45" spans="1:25" ht="51">
      <c r="A45" s="3"/>
      <c r="B45" s="4" t="s">
        <v>23</v>
      </c>
      <c r="C45" s="3" t="s">
        <v>70</v>
      </c>
      <c r="D45" s="3"/>
      <c r="E45" s="5"/>
      <c r="F45" s="3"/>
      <c r="G45" s="3"/>
      <c r="H45" s="6"/>
      <c r="I45" s="6"/>
      <c r="J45" s="6">
        <v>1067700</v>
      </c>
      <c r="K45" s="6"/>
      <c r="L45" s="6"/>
      <c r="M45" s="6"/>
      <c r="N45" s="6"/>
      <c r="O45" s="6"/>
      <c r="P45" s="6"/>
      <c r="Q45" s="6"/>
      <c r="R45" s="6">
        <v>803100</v>
      </c>
      <c r="S45" s="6"/>
      <c r="T45" s="6"/>
      <c r="U45" s="6"/>
      <c r="V45" s="6">
        <f t="shared" si="0"/>
        <v>-264600</v>
      </c>
      <c r="W45" s="11">
        <f t="shared" si="1"/>
        <v>0.7521775779713402</v>
      </c>
      <c r="X45" s="6"/>
      <c r="Y45" s="7"/>
    </row>
    <row r="46" spans="1:25" ht="63.75">
      <c r="A46" s="3"/>
      <c r="B46" s="4" t="s">
        <v>60</v>
      </c>
      <c r="C46" s="3" t="s">
        <v>71</v>
      </c>
      <c r="D46" s="3"/>
      <c r="E46" s="5"/>
      <c r="F46" s="3"/>
      <c r="G46" s="3"/>
      <c r="H46" s="6"/>
      <c r="I46" s="6"/>
      <c r="J46" s="6">
        <v>1500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-1500</v>
      </c>
      <c r="W46" s="11">
        <f t="shared" si="1"/>
        <v>0</v>
      </c>
      <c r="X46" s="6"/>
      <c r="Y46" s="7"/>
    </row>
    <row r="47" spans="1:25" ht="38.25">
      <c r="A47" s="3"/>
      <c r="B47" s="4" t="s">
        <v>54</v>
      </c>
      <c r="C47" s="3" t="s">
        <v>72</v>
      </c>
      <c r="D47" s="3"/>
      <c r="E47" s="5"/>
      <c r="F47" s="3"/>
      <c r="G47" s="3"/>
      <c r="H47" s="6"/>
      <c r="I47" s="6"/>
      <c r="J47" s="6">
        <v>7110800</v>
      </c>
      <c r="K47" s="6"/>
      <c r="L47" s="6"/>
      <c r="M47" s="6"/>
      <c r="N47" s="6"/>
      <c r="O47" s="6"/>
      <c r="P47" s="6"/>
      <c r="Q47" s="6"/>
      <c r="R47" s="6">
        <v>5003020.54</v>
      </c>
      <c r="S47" s="6"/>
      <c r="T47" s="6"/>
      <c r="U47" s="6"/>
      <c r="V47" s="6">
        <f t="shared" si="0"/>
        <v>-2107779.46</v>
      </c>
      <c r="W47" s="11">
        <f t="shared" si="1"/>
        <v>0.7035805450863475</v>
      </c>
      <c r="X47" s="6"/>
      <c r="Y47" s="7"/>
    </row>
    <row r="48" spans="1:25" ht="54.75" customHeight="1">
      <c r="A48" s="3"/>
      <c r="B48" s="4" t="s">
        <v>77</v>
      </c>
      <c r="C48" s="3" t="s">
        <v>76</v>
      </c>
      <c r="D48" s="3"/>
      <c r="E48" s="5"/>
      <c r="F48" s="3"/>
      <c r="G48" s="3"/>
      <c r="H48" s="6"/>
      <c r="I48" s="6"/>
      <c r="J48" s="6">
        <v>2800</v>
      </c>
      <c r="K48" s="6"/>
      <c r="L48" s="6"/>
      <c r="M48" s="6"/>
      <c r="N48" s="6"/>
      <c r="O48" s="6"/>
      <c r="P48" s="6"/>
      <c r="Q48" s="6"/>
      <c r="R48" s="6">
        <v>1924.56</v>
      </c>
      <c r="S48" s="6"/>
      <c r="T48" s="6"/>
      <c r="U48" s="6"/>
      <c r="V48" s="6">
        <f t="shared" si="0"/>
        <v>-875.44</v>
      </c>
      <c r="W48" s="11">
        <f t="shared" si="1"/>
        <v>0.6873428571428571</v>
      </c>
      <c r="X48" s="6"/>
      <c r="Y48" s="7"/>
    </row>
    <row r="49" spans="1:25" ht="42" customHeight="1">
      <c r="A49" s="3"/>
      <c r="B49" s="4" t="s">
        <v>93</v>
      </c>
      <c r="C49" s="3" t="s">
        <v>92</v>
      </c>
      <c r="D49" s="3"/>
      <c r="E49" s="5"/>
      <c r="F49" s="3"/>
      <c r="G49" s="3"/>
      <c r="H49" s="6"/>
      <c r="I49" s="6"/>
      <c r="J49" s="6">
        <v>201200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-201200</v>
      </c>
      <c r="W49" s="11">
        <f t="shared" si="1"/>
        <v>0</v>
      </c>
      <c r="X49" s="6"/>
      <c r="Y49" s="7"/>
    </row>
    <row r="50" spans="1:25" ht="25.5">
      <c r="A50" s="3"/>
      <c r="B50" s="4" t="s">
        <v>25</v>
      </c>
      <c r="C50" s="3" t="s">
        <v>73</v>
      </c>
      <c r="D50" s="3"/>
      <c r="E50" s="5"/>
      <c r="F50" s="3"/>
      <c r="G50" s="3"/>
      <c r="H50" s="6"/>
      <c r="I50" s="6"/>
      <c r="J50" s="6">
        <v>219829000</v>
      </c>
      <c r="K50" s="6"/>
      <c r="L50" s="6"/>
      <c r="M50" s="6"/>
      <c r="N50" s="6"/>
      <c r="O50" s="6"/>
      <c r="P50" s="6"/>
      <c r="Q50" s="6"/>
      <c r="R50" s="6">
        <v>149056700</v>
      </c>
      <c r="S50" s="6"/>
      <c r="T50" s="6"/>
      <c r="U50" s="6"/>
      <c r="V50" s="6">
        <f t="shared" si="0"/>
        <v>-70772300</v>
      </c>
      <c r="W50" s="11">
        <f t="shared" si="1"/>
        <v>0.6780574901400634</v>
      </c>
      <c r="X50" s="6"/>
      <c r="Y50" s="7"/>
    </row>
    <row r="51" spans="1:25" ht="66" customHeight="1">
      <c r="A51" s="20"/>
      <c r="B51" s="4" t="s">
        <v>62</v>
      </c>
      <c r="C51" s="3" t="s">
        <v>74</v>
      </c>
      <c r="D51" s="3"/>
      <c r="E51" s="5"/>
      <c r="F51" s="3"/>
      <c r="G51" s="3"/>
      <c r="H51" s="6"/>
      <c r="I51" s="6"/>
      <c r="J51" s="6">
        <v>2100000</v>
      </c>
      <c r="K51" s="6"/>
      <c r="L51" s="6"/>
      <c r="M51" s="6"/>
      <c r="N51" s="6"/>
      <c r="O51" s="6"/>
      <c r="P51" s="6"/>
      <c r="Q51" s="6"/>
      <c r="R51" s="6">
        <v>1582000</v>
      </c>
      <c r="S51" s="6"/>
      <c r="T51" s="6"/>
      <c r="U51" s="6"/>
      <c r="V51" s="6">
        <f t="shared" si="0"/>
        <v>-518000</v>
      </c>
      <c r="W51" s="11">
        <f t="shared" si="1"/>
        <v>0.7533333333333333</v>
      </c>
      <c r="X51" s="6"/>
      <c r="Y51" s="7"/>
    </row>
    <row r="52" spans="1:25" ht="33" customHeight="1">
      <c r="A52" s="20"/>
      <c r="B52" s="4" t="s">
        <v>98</v>
      </c>
      <c r="C52" s="3" t="s">
        <v>97</v>
      </c>
      <c r="D52" s="3"/>
      <c r="E52" s="5"/>
      <c r="F52" s="3"/>
      <c r="G52" s="3"/>
      <c r="H52" s="6"/>
      <c r="I52" s="6"/>
      <c r="J52" s="6">
        <v>12482918</v>
      </c>
      <c r="K52" s="6"/>
      <c r="L52" s="6"/>
      <c r="M52" s="6"/>
      <c r="N52" s="6"/>
      <c r="O52" s="6"/>
      <c r="P52" s="6"/>
      <c r="Q52" s="6"/>
      <c r="R52" s="6">
        <v>7862118</v>
      </c>
      <c r="S52" s="6"/>
      <c r="T52" s="6"/>
      <c r="U52" s="6"/>
      <c r="V52" s="6">
        <f t="shared" si="0"/>
        <v>-4620800</v>
      </c>
      <c r="W52" s="11">
        <f t="shared" si="1"/>
        <v>0.6298301406770436</v>
      </c>
      <c r="X52" s="6"/>
      <c r="Y52" s="7"/>
    </row>
    <row r="53" spans="1:25" ht="51">
      <c r="A53" s="20"/>
      <c r="B53" s="4" t="s">
        <v>53</v>
      </c>
      <c r="C53" s="3" t="s">
        <v>75</v>
      </c>
      <c r="D53" s="3"/>
      <c r="E53" s="5"/>
      <c r="F53" s="3"/>
      <c r="G53" s="3"/>
      <c r="H53" s="6"/>
      <c r="I53" s="6"/>
      <c r="J53" s="21">
        <v>-1656008.15</v>
      </c>
      <c r="K53" s="6"/>
      <c r="L53" s="6"/>
      <c r="M53" s="6"/>
      <c r="N53" s="6"/>
      <c r="O53" s="6"/>
      <c r="P53" s="6"/>
      <c r="Q53" s="6"/>
      <c r="R53" s="6">
        <v>-1656008.15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46" t="s">
        <v>61</v>
      </c>
      <c r="B54" s="47"/>
      <c r="C54" s="47"/>
      <c r="D54" s="47"/>
      <c r="E54" s="47"/>
      <c r="F54" s="47"/>
      <c r="G54" s="48"/>
      <c r="H54" s="8">
        <v>69440000</v>
      </c>
      <c r="I54" s="8">
        <v>0</v>
      </c>
      <c r="J54" s="8">
        <f>SUM(J34:J53)</f>
        <v>991571976.27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SUM(R34:R53)</f>
        <v>607617995.91</v>
      </c>
      <c r="S54" s="8">
        <v>6381000</v>
      </c>
      <c r="T54" s="8">
        <v>46581429.77</v>
      </c>
      <c r="U54" s="8">
        <v>40200429.77</v>
      </c>
      <c r="V54" s="8">
        <f t="shared" si="0"/>
        <v>-383953980.36</v>
      </c>
      <c r="W54" s="9">
        <f>R54/J54</f>
        <v>0.6127825417128859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12.75">
      <c r="B56" s="34" t="s">
        <v>81</v>
      </c>
      <c r="C56" s="35"/>
      <c r="R56" s="34"/>
      <c r="S56" s="34"/>
      <c r="T56" s="34"/>
      <c r="U56" s="34"/>
      <c r="V56" s="34" t="s">
        <v>82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2020-09-04T05:36:24Z</cp:lastPrinted>
  <dcterms:created xsi:type="dcterms:W3CDTF">2007-03-21T04:54:30Z</dcterms:created>
  <dcterms:modified xsi:type="dcterms:W3CDTF">2020-09-04T06:39:40Z</dcterms:modified>
  <cp:category/>
  <cp:version/>
  <cp:contentType/>
  <cp:contentStatus/>
</cp:coreProperties>
</file>