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90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<sst xmlns="http://schemas.openxmlformats.org/spreadsheetml/2006/main" count="126" uniqueCount="108">
  <si>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</si>
  <si>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</si>
  <si>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</si>
  <si>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</si>
  <si>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</si>
  <si>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</si>
  <si>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</si>
  <si>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</si>
  <si>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</si>
  <si>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</si>
  <si>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</si>
  <si>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</si>
  <si>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</si>
  <si>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</si>
  <si>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</si>
  <si>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</si>
  <si>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</si>
  <si>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</si>
  <si>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</si>
  <si>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</si>
  <si>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</si>
  <si>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</si>
  <si>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</si>
  <si>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</si>
  <si>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</si>
  <si>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ИТОГО ДОХОДОВ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</si>
  <si>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</si>
  <si>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</si>
  <si>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</si>
  <si>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</si>
  <si>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</si>
  <si>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</si>
  <si>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</si>
  <si>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</si>
  <si>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</si>
  <si>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</si>
  <si>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</si>
  <si>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</si>
  <si>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</si>
  <si>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</si>
  <si>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</si>
  <si>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</si>
  <si>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</si>
  <si>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</si>
  <si>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</si>
  <si>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</si>
  <si>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</si>
  <si>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</si>
  <si>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</si>
  <si>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Доходы от возврата остатков субсидий, субвенций и иных МБТ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</si>
  <si>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</si>
  <si>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</si>
  <si>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</si>
  <si>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</si>
  <si>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</si>
  <si>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</si>
  <si>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</si>
  <si>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</si>
  <si>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</si>
  <si>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</si>
  <si>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</si>
  <si>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</si>
  <si>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</si>
  <si>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</si>
  <si>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</si>
  <si>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</si>
  <si>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</si>
  <si>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</si>
  <si>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</si>
  <si>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</si>
  <si>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</si>
  <si>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</si>
  <si>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</si>
  <si>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</si>
  <si>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00021805010050000151</t>
  </si>
  <si>
    <t>00020201001050000151</t>
  </si>
  <si>
    <t>00011625030016000140</t>
  </si>
  <si>
    <t>Денежные взыскания (штрафы) за нарушение  законодательства РФ об охране и использовании животного мира</t>
  </si>
  <si>
    <t>00010302000010000110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</si>
  <si>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</si>
  <si>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</si>
  <si>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00011401050050000410</t>
  </si>
  <si>
    <t>Доходы от продажи квартир, находящихся в собственности муниципальных районов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</si>
  <si>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</si>
  <si>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</si>
  <si>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00020705020050000180</t>
  </si>
  <si>
    <t>00011105035050008120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</si>
  <si>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</si>
  <si>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</si>
  <si>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000117050500500000180</t>
  </si>
  <si>
    <t>Прочие неналоговые доходы бюджетов муниципальных районов</t>
  </si>
  <si>
    <t>00010501011010000110</t>
  </si>
  <si>
    <t>Налог, взимаемый в связи с налогоплательщиков, выбравших в качестве объекта налогообложения доходы</t>
  </si>
  <si>
    <t>Налог, взимаемый в связи с налогоплательщиков, выбравших в качестве объекта налогообложения доходы, уменьшенные на величину расходов</t>
  </si>
  <si>
    <t>00010501021010000110</t>
  </si>
  <si>
    <t>Минимальный налог, зачисляемый в бюджеты субъектов Российской Федерации</t>
  </si>
  <si>
    <t>00010501050010000110</t>
  </si>
  <si>
    <t>00011402053050001410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</si>
  <si>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</si>
  <si>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00020203007050000151</t>
  </si>
  <si>
    <t>Субвенции для финансирования расходов на осуществление государственного полномочия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</si>
  <si>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по состоянию на 01.03.2016 г.</t>
  </si>
  <si>
    <t>00020203121050000151</t>
  </si>
  <si>
    <t>Субвенции бюджетам муниципальных районов на проведение Всеросийской сельскохозяйственной переписи в 2016 году</t>
  </si>
  <si>
    <t>00020204999050000151</t>
  </si>
  <si>
    <t xml:space="preserve">Прочие межбюджетные трансферты, передаваемые бюджетам муниципальных районов </t>
  </si>
  <si>
    <t>00011105035050001120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</si>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</sst>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32" borderId="0" xfId="0" applyFont="1" applyFill="1" applyAlignment="1">
      <alignment/>
    </xf>
    <xf numFmtId="0" fontId="1" fillId="0" borderId="0" xfId="0" applyFont="1" applyAlignment="1">
      <alignment/>
    </xf>
    <xf numFmtId="4" fontId="2" fillId="33" borderId="10" xfId="0" applyNumberFormat="1" applyFont="1" applyFill="1" applyBorder="1" applyAlignment="1">
      <alignment vertical="top" shrinkToFit="1"/>
    </xf>
    <xf numFmtId="49" fontId="0" fillId="32" borderId="12" xfId="0" applyNumberForma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wrapText="1"/>
    </xf>
    <xf numFmtId="0" fontId="0" fillId="32" borderId="13" xfId="0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vertical="top"/>
    </xf>
    <xf numFmtId="4" fontId="2" fillId="33" borderId="10" xfId="0" applyNumberFormat="1" applyFont="1" applyFill="1" applyBorder="1" applyAlignment="1">
      <alignment horizontal="right" vertical="center" shrinkToFi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4" xfId="0" applyFill="1" applyBorder="1" applyAlignment="1">
      <alignment horizontal="right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6" xfId="0" applyNumberFormat="1" applyFont="1" applyFill="1" applyBorder="1" applyAlignment="1">
      <alignment horizontal="left" vertical="top" shrinkToFit="1"/>
    </xf>
    <xf numFmtId="49" fontId="2" fillId="32" borderId="17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showZeros="0" tabSelected="1" zoomScalePageLayoutView="0" workbookViewId="0" topLeftCell="B31">
      <selection activeCell="R36" sqref="R36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15.75">
      <c r="A2" s="36" t="s">
        <v>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">
      <c r="A3" s="18" t="s">
        <v>27</v>
      </c>
      <c r="B3" s="43" t="s">
        <v>101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7" t="s">
        <v>0</v>
      </c>
      <c r="W4" s="37"/>
      <c r="X4" s="37"/>
      <c r="Y4" s="37"/>
    </row>
    <row r="5" spans="1:25" ht="26.25" customHeight="1">
      <c r="A5" s="38" t="s">
        <v>1</v>
      </c>
      <c r="B5" s="38" t="s">
        <v>2</v>
      </c>
      <c r="C5" s="38" t="s">
        <v>3</v>
      </c>
      <c r="D5" s="38" t="s">
        <v>1</v>
      </c>
      <c r="E5" s="40" t="s">
        <v>4</v>
      </c>
      <c r="F5" s="41"/>
      <c r="G5" s="42"/>
      <c r="H5" s="38" t="s">
        <v>1</v>
      </c>
      <c r="I5" s="38" t="s">
        <v>1</v>
      </c>
      <c r="J5" s="38" t="s">
        <v>5</v>
      </c>
      <c r="K5" s="38" t="s">
        <v>1</v>
      </c>
      <c r="L5" s="38" t="s">
        <v>1</v>
      </c>
      <c r="M5" s="38" t="s">
        <v>1</v>
      </c>
      <c r="N5" s="38" t="s">
        <v>1</v>
      </c>
      <c r="O5" s="38" t="s">
        <v>1</v>
      </c>
      <c r="P5" s="40" t="s">
        <v>6</v>
      </c>
      <c r="Q5" s="41"/>
      <c r="R5" s="42"/>
      <c r="S5" s="40" t="s">
        <v>7</v>
      </c>
      <c r="T5" s="41"/>
      <c r="U5" s="42"/>
      <c r="V5" s="40" t="s">
        <v>8</v>
      </c>
      <c r="W5" s="42"/>
      <c r="X5" s="40" t="s">
        <v>9</v>
      </c>
      <c r="Y5" s="42"/>
    </row>
    <row r="6" spans="1:25" ht="12.75">
      <c r="A6" s="39"/>
      <c r="B6" s="39"/>
      <c r="C6" s="39"/>
      <c r="D6" s="39"/>
      <c r="E6" s="2" t="s">
        <v>1</v>
      </c>
      <c r="F6" s="2" t="s">
        <v>1</v>
      </c>
      <c r="G6" s="2" t="s">
        <v>1</v>
      </c>
      <c r="H6" s="39"/>
      <c r="I6" s="39"/>
      <c r="J6" s="39"/>
      <c r="K6" s="39"/>
      <c r="L6" s="39"/>
      <c r="M6" s="39"/>
      <c r="N6" s="39"/>
      <c r="O6" s="39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63</v>
      </c>
      <c r="C7" s="3" t="s">
        <v>55</v>
      </c>
      <c r="D7" s="3"/>
      <c r="E7" s="5"/>
      <c r="F7" s="3"/>
      <c r="G7" s="3"/>
      <c r="H7" s="6">
        <v>0</v>
      </c>
      <c r="I7" s="6">
        <v>0</v>
      </c>
      <c r="J7" s="20">
        <v>85483000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9176219.82</v>
      </c>
      <c r="S7" s="6">
        <v>0</v>
      </c>
      <c r="T7" s="6">
        <v>61329.42</v>
      </c>
      <c r="U7" s="6">
        <v>61329.42</v>
      </c>
      <c r="V7" s="6">
        <f aca="true" t="shared" si="0" ref="V7:V46">R7-J7</f>
        <v>-76306780.18</v>
      </c>
      <c r="W7" s="17">
        <f>R7/J7</f>
        <v>0.10734555198109566</v>
      </c>
      <c r="X7" s="6">
        <v>-61329.42</v>
      </c>
      <c r="Y7" s="7"/>
    </row>
    <row r="8" spans="1:25" ht="31.5" customHeight="1">
      <c r="A8" s="3"/>
      <c r="B8" s="26" t="s">
        <v>72</v>
      </c>
      <c r="C8" s="25" t="s">
        <v>78</v>
      </c>
      <c r="D8" s="24"/>
      <c r="E8" s="2"/>
      <c r="F8" s="2"/>
      <c r="G8" s="2"/>
      <c r="H8" s="24"/>
      <c r="I8" s="24"/>
      <c r="J8" s="29">
        <v>651000</v>
      </c>
      <c r="K8" s="27"/>
      <c r="L8" s="27"/>
      <c r="M8" s="27"/>
      <c r="N8" s="27"/>
      <c r="O8" s="27"/>
      <c r="P8" s="28"/>
      <c r="Q8" s="28"/>
      <c r="R8" s="30">
        <v>51037.9</v>
      </c>
      <c r="S8" s="28"/>
      <c r="T8" s="28"/>
      <c r="U8" s="28"/>
      <c r="V8" s="34">
        <f>R8-J8</f>
        <v>-599962.1</v>
      </c>
      <c r="W8" s="11">
        <f>R8/J8</f>
        <v>0.07839923195084486</v>
      </c>
      <c r="X8" s="6"/>
      <c r="Y8" s="7"/>
    </row>
    <row r="9" spans="1:25" ht="38.25" customHeight="1">
      <c r="A9" s="3"/>
      <c r="B9" s="26" t="s">
        <v>92</v>
      </c>
      <c r="C9" s="25" t="s">
        <v>91</v>
      </c>
      <c r="D9" s="24"/>
      <c r="E9" s="2"/>
      <c r="F9" s="2"/>
      <c r="G9" s="2"/>
      <c r="H9" s="24"/>
      <c r="I9" s="24"/>
      <c r="J9" s="29">
        <v>550000</v>
      </c>
      <c r="K9" s="27"/>
      <c r="L9" s="27"/>
      <c r="M9" s="27"/>
      <c r="N9" s="27"/>
      <c r="O9" s="27"/>
      <c r="P9" s="28"/>
      <c r="Q9" s="28"/>
      <c r="R9" s="30">
        <v>102102.39</v>
      </c>
      <c r="S9" s="28"/>
      <c r="T9" s="28"/>
      <c r="U9" s="28"/>
      <c r="V9" s="34">
        <f>R9-J9</f>
        <v>-447897.61</v>
      </c>
      <c r="W9" s="11">
        <f>R9/J9</f>
        <v>0.1856407090909091</v>
      </c>
      <c r="X9" s="6"/>
      <c r="Y9" s="7"/>
    </row>
    <row r="10" spans="1:25" ht="47.25" customHeight="1">
      <c r="A10" s="3"/>
      <c r="B10" s="26" t="s">
        <v>93</v>
      </c>
      <c r="C10" s="25" t="s">
        <v>94</v>
      </c>
      <c r="D10" s="24"/>
      <c r="E10" s="2"/>
      <c r="F10" s="2"/>
      <c r="G10" s="2"/>
      <c r="H10" s="24"/>
      <c r="I10" s="24"/>
      <c r="J10" s="29">
        <v>247000</v>
      </c>
      <c r="K10" s="27"/>
      <c r="L10" s="27"/>
      <c r="M10" s="27"/>
      <c r="N10" s="27"/>
      <c r="O10" s="27"/>
      <c r="P10" s="28"/>
      <c r="Q10" s="28"/>
      <c r="R10" s="30">
        <v>14903.24</v>
      </c>
      <c r="S10" s="28"/>
      <c r="T10" s="28"/>
      <c r="U10" s="28"/>
      <c r="V10" s="34">
        <f>R10-J10</f>
        <v>-232096.76</v>
      </c>
      <c r="W10" s="11">
        <f>R10/J10</f>
        <v>0.060337004048583</v>
      </c>
      <c r="X10" s="6"/>
      <c r="Y10" s="7"/>
    </row>
    <row r="11" spans="1:25" ht="38.25" customHeight="1">
      <c r="A11" s="3"/>
      <c r="B11" s="26" t="s">
        <v>95</v>
      </c>
      <c r="C11" s="25" t="s">
        <v>96</v>
      </c>
      <c r="D11" s="24"/>
      <c r="E11" s="2"/>
      <c r="F11" s="2"/>
      <c r="G11" s="2"/>
      <c r="H11" s="24"/>
      <c r="I11" s="24"/>
      <c r="J11" s="29">
        <v>231000</v>
      </c>
      <c r="K11" s="27"/>
      <c r="L11" s="27"/>
      <c r="M11" s="27"/>
      <c r="N11" s="27"/>
      <c r="O11" s="27"/>
      <c r="P11" s="28"/>
      <c r="Q11" s="28"/>
      <c r="R11" s="30">
        <v>12683.18</v>
      </c>
      <c r="S11" s="28"/>
      <c r="T11" s="28"/>
      <c r="U11" s="28"/>
      <c r="V11" s="34">
        <f>R11-J11</f>
        <v>-218316.82</v>
      </c>
      <c r="W11" s="11">
        <f>R11/J11</f>
        <v>0.05490554112554113</v>
      </c>
      <c r="X11" s="6"/>
      <c r="Y11" s="7"/>
    </row>
    <row r="12" spans="1:25" ht="27.75" customHeight="1">
      <c r="A12" s="3" t="s">
        <v>14</v>
      </c>
      <c r="B12" s="4" t="s">
        <v>62</v>
      </c>
      <c r="C12" s="3" t="s">
        <v>35</v>
      </c>
      <c r="D12" s="3"/>
      <c r="E12" s="5"/>
      <c r="F12" s="3"/>
      <c r="G12" s="3"/>
      <c r="H12" s="6">
        <v>0</v>
      </c>
      <c r="I12" s="6">
        <v>0</v>
      </c>
      <c r="J12" s="6">
        <v>4351000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416543.27</v>
      </c>
      <c r="R12" s="6">
        <v>942900.47</v>
      </c>
      <c r="S12" s="6">
        <v>0</v>
      </c>
      <c r="T12" s="6">
        <v>416543.27</v>
      </c>
      <c r="U12" s="6">
        <v>416543.27</v>
      </c>
      <c r="V12" s="6">
        <f t="shared" si="0"/>
        <v>-3408099.5300000003</v>
      </c>
      <c r="W12" s="11">
        <f aca="true" t="shared" si="1" ref="W12:W43">R12/J12</f>
        <v>0.21670891059526545</v>
      </c>
      <c r="X12" s="6">
        <v>-416543.27</v>
      </c>
      <c r="Y12" s="7"/>
    </row>
    <row r="13" spans="1:25" ht="18" customHeight="1">
      <c r="A13" s="3" t="s">
        <v>15</v>
      </c>
      <c r="B13" s="4" t="s">
        <v>61</v>
      </c>
      <c r="C13" s="3" t="s">
        <v>36</v>
      </c>
      <c r="D13" s="3"/>
      <c r="E13" s="5"/>
      <c r="F13" s="3"/>
      <c r="G13" s="3"/>
      <c r="H13" s="6">
        <v>12000</v>
      </c>
      <c r="I13" s="6">
        <v>0</v>
      </c>
      <c r="J13" s="6">
        <v>42000</v>
      </c>
      <c r="K13" s="6">
        <v>0</v>
      </c>
      <c r="L13" s="6">
        <v>0</v>
      </c>
      <c r="M13" s="6">
        <v>0</v>
      </c>
      <c r="N13" s="6">
        <v>0</v>
      </c>
      <c r="O13" s="6">
        <v>12000</v>
      </c>
      <c r="P13" s="6">
        <v>0</v>
      </c>
      <c r="Q13" s="6">
        <v>1838.77</v>
      </c>
      <c r="R13" s="6">
        <v>16693.42</v>
      </c>
      <c r="S13" s="6">
        <v>0</v>
      </c>
      <c r="T13" s="6">
        <v>1838.77</v>
      </c>
      <c r="U13" s="6">
        <v>1838.77</v>
      </c>
      <c r="V13" s="6">
        <f t="shared" si="0"/>
        <v>-25306.58</v>
      </c>
      <c r="W13" s="11">
        <f t="shared" si="1"/>
        <v>0.3974623809523809</v>
      </c>
      <c r="X13" s="6">
        <v>-1838.77</v>
      </c>
      <c r="Y13" s="7"/>
    </row>
    <row r="14" spans="1:25" ht="76.5">
      <c r="A14" s="3" t="s">
        <v>16</v>
      </c>
      <c r="B14" s="4" t="s">
        <v>60</v>
      </c>
      <c r="C14" s="3" t="s">
        <v>37</v>
      </c>
      <c r="D14" s="3"/>
      <c r="E14" s="5"/>
      <c r="F14" s="3"/>
      <c r="G14" s="3"/>
      <c r="H14" s="6">
        <v>365000</v>
      </c>
      <c r="I14" s="6">
        <v>0</v>
      </c>
      <c r="J14" s="6">
        <v>933000</v>
      </c>
      <c r="K14" s="6">
        <v>65000</v>
      </c>
      <c r="L14" s="6">
        <v>65000</v>
      </c>
      <c r="M14" s="6">
        <v>65000</v>
      </c>
      <c r="N14" s="6">
        <v>65000</v>
      </c>
      <c r="O14" s="6">
        <v>170000</v>
      </c>
      <c r="P14" s="6">
        <v>0</v>
      </c>
      <c r="Q14" s="6">
        <v>25849.3</v>
      </c>
      <c r="R14" s="6">
        <v>140833.86</v>
      </c>
      <c r="S14" s="6">
        <v>0</v>
      </c>
      <c r="T14" s="6">
        <v>25849.3</v>
      </c>
      <c r="U14" s="6">
        <v>25849.3</v>
      </c>
      <c r="V14" s="6">
        <f t="shared" si="0"/>
        <v>-792166.14</v>
      </c>
      <c r="W14" s="11">
        <f t="shared" si="1"/>
        <v>0.1509473311897106</v>
      </c>
      <c r="X14" s="6">
        <v>39150.7</v>
      </c>
      <c r="Y14" s="7">
        <v>0.3977</v>
      </c>
    </row>
    <row r="15" spans="1:25" ht="76.5">
      <c r="A15" s="3" t="s">
        <v>17</v>
      </c>
      <c r="B15" s="4" t="s">
        <v>83</v>
      </c>
      <c r="C15" s="3" t="s">
        <v>51</v>
      </c>
      <c r="D15" s="3"/>
      <c r="E15" s="5"/>
      <c r="F15" s="3"/>
      <c r="G15" s="3"/>
      <c r="H15" s="6">
        <v>217000</v>
      </c>
      <c r="I15" s="6">
        <v>0</v>
      </c>
      <c r="J15" s="6">
        <v>1015000</v>
      </c>
      <c r="K15" s="6">
        <v>52000</v>
      </c>
      <c r="L15" s="6">
        <v>52000</v>
      </c>
      <c r="M15" s="6">
        <v>54000</v>
      </c>
      <c r="N15" s="6">
        <v>54000</v>
      </c>
      <c r="O15" s="6">
        <v>57000</v>
      </c>
      <c r="P15" s="6">
        <v>0</v>
      </c>
      <c r="Q15" s="6">
        <v>1001.82</v>
      </c>
      <c r="R15" s="6">
        <v>63580.01</v>
      </c>
      <c r="S15" s="6">
        <v>0</v>
      </c>
      <c r="T15" s="6">
        <v>1001.82</v>
      </c>
      <c r="U15" s="6">
        <v>1001.82</v>
      </c>
      <c r="V15" s="6">
        <f t="shared" si="0"/>
        <v>-951419.99</v>
      </c>
      <c r="W15" s="11">
        <f t="shared" si="1"/>
        <v>0.0626404039408867</v>
      </c>
      <c r="X15" s="6">
        <v>50998.18</v>
      </c>
      <c r="Y15" s="7">
        <v>0.0193</v>
      </c>
    </row>
    <row r="16" spans="1:25" ht="70.5" customHeight="1">
      <c r="A16" s="3"/>
      <c r="B16" s="4" t="s">
        <v>107</v>
      </c>
      <c r="C16" s="3" t="s">
        <v>106</v>
      </c>
      <c r="D16" s="3"/>
      <c r="E16" s="5"/>
      <c r="F16" s="3"/>
      <c r="G16" s="3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6708.68</v>
      </c>
      <c r="S16" s="6"/>
      <c r="T16" s="6"/>
      <c r="U16" s="6"/>
      <c r="V16" s="6">
        <f t="shared" si="0"/>
        <v>6708.68</v>
      </c>
      <c r="W16" s="11" t="e">
        <f t="shared" si="1"/>
        <v>#DIV/0!</v>
      </c>
      <c r="X16" s="6"/>
      <c r="Y16" s="7"/>
    </row>
    <row r="17" spans="1:25" ht="76.5">
      <c r="A17" s="3"/>
      <c r="B17" s="31" t="s">
        <v>87</v>
      </c>
      <c r="C17" s="3" t="s">
        <v>86</v>
      </c>
      <c r="D17" s="3"/>
      <c r="E17" s="5"/>
      <c r="F17" s="3"/>
      <c r="G17" s="3"/>
      <c r="H17" s="6"/>
      <c r="I17" s="6"/>
      <c r="J17" s="6">
        <v>8000</v>
      </c>
      <c r="K17" s="6"/>
      <c r="L17" s="6"/>
      <c r="M17" s="6"/>
      <c r="N17" s="6"/>
      <c r="O17" s="6"/>
      <c r="P17" s="6"/>
      <c r="Q17" s="6"/>
      <c r="R17" s="6">
        <v>1436.4</v>
      </c>
      <c r="S17" s="6"/>
      <c r="T17" s="6"/>
      <c r="U17" s="6"/>
      <c r="V17" s="6">
        <f>R17-J17</f>
        <v>-6563.6</v>
      </c>
      <c r="W17" s="11">
        <f>R17/J17</f>
        <v>0.17955000000000002</v>
      </c>
      <c r="X17" s="6"/>
      <c r="Y17" s="7"/>
    </row>
    <row r="18" spans="1:25" ht="114.75">
      <c r="A18" s="3"/>
      <c r="B18" s="31" t="s">
        <v>52</v>
      </c>
      <c r="C18" s="3" t="s">
        <v>73</v>
      </c>
      <c r="D18" s="3"/>
      <c r="E18" s="5"/>
      <c r="F18" s="3"/>
      <c r="G18" s="3"/>
      <c r="H18" s="6"/>
      <c r="I18" s="6"/>
      <c r="J18" s="6">
        <v>96000</v>
      </c>
      <c r="K18" s="6"/>
      <c r="L18" s="6"/>
      <c r="M18" s="6"/>
      <c r="N18" s="6"/>
      <c r="O18" s="6"/>
      <c r="P18" s="6"/>
      <c r="Q18" s="6"/>
      <c r="R18" s="6">
        <v>5625</v>
      </c>
      <c r="S18" s="6"/>
      <c r="T18" s="6"/>
      <c r="U18" s="6"/>
      <c r="V18" s="6">
        <f t="shared" si="0"/>
        <v>-90375</v>
      </c>
      <c r="W18" s="11">
        <f t="shared" si="1"/>
        <v>0.05859375</v>
      </c>
      <c r="X18" s="6"/>
      <c r="Y18" s="7"/>
    </row>
    <row r="19" spans="1:25" ht="25.5">
      <c r="A19" s="3" t="s">
        <v>18</v>
      </c>
      <c r="B19" s="4" t="s">
        <v>59</v>
      </c>
      <c r="C19" s="3" t="s">
        <v>38</v>
      </c>
      <c r="D19" s="3"/>
      <c r="E19" s="5"/>
      <c r="F19" s="3"/>
      <c r="G19" s="3"/>
      <c r="H19" s="6">
        <v>6000</v>
      </c>
      <c r="I19" s="6">
        <v>0</v>
      </c>
      <c r="J19" s="6">
        <v>45000</v>
      </c>
      <c r="K19" s="6">
        <v>0</v>
      </c>
      <c r="L19" s="6">
        <v>0</v>
      </c>
      <c r="M19" s="6">
        <v>0</v>
      </c>
      <c r="N19" s="6">
        <v>0</v>
      </c>
      <c r="O19" s="6">
        <v>6000</v>
      </c>
      <c r="P19" s="6">
        <v>0</v>
      </c>
      <c r="Q19" s="6">
        <v>190.8</v>
      </c>
      <c r="R19" s="6">
        <v>35531.65</v>
      </c>
      <c r="S19" s="6">
        <v>0</v>
      </c>
      <c r="T19" s="6">
        <v>190.8</v>
      </c>
      <c r="U19" s="6">
        <v>190.8</v>
      </c>
      <c r="V19" s="6">
        <f t="shared" si="0"/>
        <v>-9468.349999999999</v>
      </c>
      <c r="W19" s="11">
        <f t="shared" si="1"/>
        <v>0.7895922222222223</v>
      </c>
      <c r="X19" s="6">
        <v>-190.8</v>
      </c>
      <c r="Y19" s="7"/>
    </row>
    <row r="20" spans="1:25" ht="38.25">
      <c r="A20" s="3" t="s">
        <v>19</v>
      </c>
      <c r="B20" s="4" t="s">
        <v>58</v>
      </c>
      <c r="C20" s="32" t="s">
        <v>53</v>
      </c>
      <c r="D20" s="3"/>
      <c r="E20" s="5"/>
      <c r="F20" s="3"/>
      <c r="G20" s="3"/>
      <c r="H20" s="6">
        <v>3532000</v>
      </c>
      <c r="I20" s="6">
        <v>0</v>
      </c>
      <c r="J20" s="6">
        <v>12898000</v>
      </c>
      <c r="K20" s="6">
        <v>894000</v>
      </c>
      <c r="L20" s="6">
        <v>894000</v>
      </c>
      <c r="M20" s="6">
        <v>879000</v>
      </c>
      <c r="N20" s="6">
        <v>864000</v>
      </c>
      <c r="O20" s="6">
        <v>895000</v>
      </c>
      <c r="P20" s="6">
        <v>0</v>
      </c>
      <c r="Q20" s="6">
        <v>276277.02</v>
      </c>
      <c r="R20" s="6">
        <v>1847023.25</v>
      </c>
      <c r="S20" s="6">
        <v>0</v>
      </c>
      <c r="T20" s="6">
        <v>276277.02</v>
      </c>
      <c r="U20" s="6">
        <v>276277.02</v>
      </c>
      <c r="V20" s="6">
        <f t="shared" si="0"/>
        <v>-11050976.75</v>
      </c>
      <c r="W20" s="11">
        <f t="shared" si="1"/>
        <v>0.14320229880601643</v>
      </c>
      <c r="X20" s="6">
        <v>617722.98</v>
      </c>
      <c r="Y20" s="7">
        <v>0.309</v>
      </c>
    </row>
    <row r="21" spans="1:25" ht="25.5">
      <c r="A21" s="3"/>
      <c r="B21" s="4" t="s">
        <v>82</v>
      </c>
      <c r="C21" s="33" t="s">
        <v>81</v>
      </c>
      <c r="D21" s="3"/>
      <c r="E21" s="5"/>
      <c r="F21" s="3"/>
      <c r="G21" s="3"/>
      <c r="H21" s="6"/>
      <c r="I21" s="6"/>
      <c r="J21" s="6">
        <v>90000</v>
      </c>
      <c r="K21" s="6"/>
      <c r="L21" s="6"/>
      <c r="M21" s="6"/>
      <c r="N21" s="6"/>
      <c r="O21" s="6"/>
      <c r="P21" s="6"/>
      <c r="Q21" s="6"/>
      <c r="R21" s="6">
        <v>181085</v>
      </c>
      <c r="S21" s="6"/>
      <c r="T21" s="6"/>
      <c r="U21" s="6"/>
      <c r="V21" s="6">
        <f>R21-J21</f>
        <v>91085</v>
      </c>
      <c r="W21" s="11">
        <f>R21/J21</f>
        <v>2.0120555555555555</v>
      </c>
      <c r="X21" s="6"/>
      <c r="Y21" s="7"/>
    </row>
    <row r="22" spans="1:25" ht="102">
      <c r="A22" s="3"/>
      <c r="B22" s="4" t="s">
        <v>98</v>
      </c>
      <c r="C22" s="33" t="s">
        <v>97</v>
      </c>
      <c r="D22" s="3"/>
      <c r="E22" s="5"/>
      <c r="F22" s="3"/>
      <c r="G22" s="3"/>
      <c r="H22" s="6"/>
      <c r="I22" s="6"/>
      <c r="J22" s="6">
        <v>614500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f>R22-J22</f>
        <v>-614500</v>
      </c>
      <c r="W22" s="11">
        <f>R22/J22</f>
        <v>0</v>
      </c>
      <c r="X22" s="6"/>
      <c r="Y22" s="7"/>
    </row>
    <row r="23" spans="1:25" ht="51">
      <c r="A23" s="3"/>
      <c r="B23" s="4" t="s">
        <v>84</v>
      </c>
      <c r="C23" s="3" t="s">
        <v>54</v>
      </c>
      <c r="D23" s="3"/>
      <c r="E23" s="5"/>
      <c r="F23" s="3"/>
      <c r="G23" s="3"/>
      <c r="H23" s="6"/>
      <c r="I23" s="6"/>
      <c r="J23" s="6">
        <v>250000</v>
      </c>
      <c r="K23" s="6"/>
      <c r="L23" s="6"/>
      <c r="M23" s="6"/>
      <c r="N23" s="6"/>
      <c r="O23" s="6"/>
      <c r="P23" s="6"/>
      <c r="Q23" s="6"/>
      <c r="R23" s="6">
        <v>702667.85</v>
      </c>
      <c r="S23" s="6"/>
      <c r="T23" s="6"/>
      <c r="U23" s="6"/>
      <c r="V23" s="6">
        <f t="shared" si="0"/>
        <v>452667.85</v>
      </c>
      <c r="W23" s="11">
        <f>R23/J23</f>
        <v>2.8106714</v>
      </c>
      <c r="X23" s="6"/>
      <c r="Y23" s="7"/>
    </row>
    <row r="24" spans="1:25" ht="76.5" customHeight="1">
      <c r="A24" s="3"/>
      <c r="B24" s="23" t="s">
        <v>80</v>
      </c>
      <c r="C24" s="3" t="s">
        <v>79</v>
      </c>
      <c r="D24" s="3"/>
      <c r="E24" s="5"/>
      <c r="F24" s="3"/>
      <c r="G24" s="3"/>
      <c r="H24" s="6"/>
      <c r="I24" s="6"/>
      <c r="J24" s="6">
        <v>16000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f t="shared" si="0"/>
        <v>-16000</v>
      </c>
      <c r="W24" s="11">
        <f>R24/J24</f>
        <v>0</v>
      </c>
      <c r="X24" s="6"/>
      <c r="Y24" s="7"/>
    </row>
    <row r="25" spans="1:25" ht="56.25" customHeight="1">
      <c r="A25" s="3" t="s">
        <v>20</v>
      </c>
      <c r="B25" s="4" t="s">
        <v>57</v>
      </c>
      <c r="C25" s="3" t="s">
        <v>39</v>
      </c>
      <c r="D25" s="3"/>
      <c r="E25" s="5"/>
      <c r="F25" s="3"/>
      <c r="G25" s="3"/>
      <c r="H25" s="6">
        <v>0</v>
      </c>
      <c r="I25" s="6">
        <v>0</v>
      </c>
      <c r="J25" s="6">
        <v>7000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300</v>
      </c>
      <c r="R25" s="6">
        <v>1500</v>
      </c>
      <c r="S25" s="6">
        <v>0</v>
      </c>
      <c r="T25" s="6">
        <v>300</v>
      </c>
      <c r="U25" s="6">
        <v>300</v>
      </c>
      <c r="V25" s="6">
        <f t="shared" si="0"/>
        <v>-5500</v>
      </c>
      <c r="W25" s="11">
        <f t="shared" si="1"/>
        <v>0.21428571428571427</v>
      </c>
      <c r="X25" s="6">
        <v>-300</v>
      </c>
      <c r="Y25" s="7"/>
    </row>
    <row r="26" spans="1:25" ht="38.25">
      <c r="A26" s="3"/>
      <c r="B26" s="23" t="s">
        <v>77</v>
      </c>
      <c r="C26" s="3" t="s">
        <v>76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 t="shared" si="0"/>
        <v>0</v>
      </c>
      <c r="W26" s="11" t="e">
        <f t="shared" si="1"/>
        <v>#DIV/0!</v>
      </c>
      <c r="X26" s="6"/>
      <c r="Y26" s="7"/>
    </row>
    <row r="27" spans="1:25" ht="38.25">
      <c r="A27" s="3"/>
      <c r="B27" s="4" t="s">
        <v>70</v>
      </c>
      <c r="C27" s="3" t="s">
        <v>69</v>
      </c>
      <c r="D27" s="3"/>
      <c r="E27" s="5"/>
      <c r="F27" s="3"/>
      <c r="G27" s="3"/>
      <c r="H27" s="6"/>
      <c r="I27" s="6"/>
      <c r="J27" s="6">
        <v>15000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>R27-J27</f>
        <v>-15000</v>
      </c>
      <c r="W27" s="11">
        <f>R27/J27</f>
        <v>0</v>
      </c>
      <c r="X27" s="6"/>
      <c r="Y27" s="7"/>
    </row>
    <row r="28" spans="1:25" ht="63.75">
      <c r="A28" s="3" t="s">
        <v>21</v>
      </c>
      <c r="B28" s="4" t="s">
        <v>64</v>
      </c>
      <c r="C28" s="3" t="s">
        <v>56</v>
      </c>
      <c r="D28" s="3"/>
      <c r="E28" s="5"/>
      <c r="F28" s="3"/>
      <c r="G28" s="3"/>
      <c r="H28" s="6">
        <v>15000</v>
      </c>
      <c r="I28" s="6">
        <v>0</v>
      </c>
      <c r="J28" s="6">
        <v>270000</v>
      </c>
      <c r="K28" s="6">
        <v>3000</v>
      </c>
      <c r="L28" s="6">
        <v>3000</v>
      </c>
      <c r="M28" s="6">
        <v>3000</v>
      </c>
      <c r="N28" s="6">
        <v>3000</v>
      </c>
      <c r="O28" s="6">
        <v>6000</v>
      </c>
      <c r="P28" s="6">
        <v>0</v>
      </c>
      <c r="Q28" s="6">
        <v>0</v>
      </c>
      <c r="R28" s="6">
        <v>27000</v>
      </c>
      <c r="S28" s="6">
        <v>0</v>
      </c>
      <c r="T28" s="6">
        <v>0</v>
      </c>
      <c r="U28" s="6">
        <v>0</v>
      </c>
      <c r="V28" s="6">
        <f t="shared" si="0"/>
        <v>-243000</v>
      </c>
      <c r="W28" s="11">
        <f>R28/J28</f>
        <v>0.1</v>
      </c>
      <c r="X28" s="6">
        <v>3000</v>
      </c>
      <c r="Y28" s="7">
        <v>0</v>
      </c>
    </row>
    <row r="29" spans="1:25" ht="38.25">
      <c r="A29" s="3" t="s">
        <v>22</v>
      </c>
      <c r="B29" s="4" t="s">
        <v>67</v>
      </c>
      <c r="C29" s="3" t="s">
        <v>40</v>
      </c>
      <c r="D29" s="3"/>
      <c r="E29" s="5"/>
      <c r="F29" s="3"/>
      <c r="G29" s="3"/>
      <c r="H29" s="6">
        <v>326000</v>
      </c>
      <c r="I29" s="6">
        <v>0</v>
      </c>
      <c r="J29" s="6">
        <v>939000</v>
      </c>
      <c r="K29" s="6">
        <v>82000</v>
      </c>
      <c r="L29" s="6">
        <v>82000</v>
      </c>
      <c r="M29" s="6">
        <v>82000</v>
      </c>
      <c r="N29" s="6">
        <v>79000</v>
      </c>
      <c r="O29" s="6">
        <v>83000</v>
      </c>
      <c r="P29" s="6">
        <v>0</v>
      </c>
      <c r="Q29" s="6">
        <v>111567.25</v>
      </c>
      <c r="R29" s="6">
        <v>283903.54</v>
      </c>
      <c r="S29" s="6">
        <v>0</v>
      </c>
      <c r="T29" s="6">
        <v>111567.25</v>
      </c>
      <c r="U29" s="6">
        <v>111567.25</v>
      </c>
      <c r="V29" s="6">
        <f t="shared" si="0"/>
        <v>-655096.46</v>
      </c>
      <c r="W29" s="11">
        <f t="shared" si="1"/>
        <v>0.3023466879659212</v>
      </c>
      <c r="X29" s="6">
        <v>-29567.25</v>
      </c>
      <c r="Y29" s="7">
        <v>1.3606</v>
      </c>
    </row>
    <row r="30" spans="1:25" ht="25.5">
      <c r="A30" s="3"/>
      <c r="B30" s="4" t="s">
        <v>66</v>
      </c>
      <c r="C30" s="3" t="s">
        <v>41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2507</v>
      </c>
      <c r="S30" s="6"/>
      <c r="T30" s="6"/>
      <c r="U30" s="6"/>
      <c r="V30" s="6">
        <f t="shared" si="0"/>
        <v>2507</v>
      </c>
      <c r="W30" s="11" t="e">
        <f t="shared" si="1"/>
        <v>#DIV/0!</v>
      </c>
      <c r="X30" s="6"/>
      <c r="Y30" s="7"/>
    </row>
    <row r="31" spans="1:25" ht="25.5">
      <c r="A31" s="3"/>
      <c r="B31" s="4" t="s">
        <v>90</v>
      </c>
      <c r="C31" s="3" t="s">
        <v>89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f t="shared" si="0"/>
        <v>0</v>
      </c>
      <c r="W31" s="11" t="e">
        <f t="shared" si="1"/>
        <v>#DIV/0!</v>
      </c>
      <c r="X31" s="6"/>
      <c r="Y31" s="7"/>
    </row>
    <row r="32" spans="1:25" ht="12.75">
      <c r="A32" s="3"/>
      <c r="B32" s="12" t="s">
        <v>71</v>
      </c>
      <c r="C32" s="13"/>
      <c r="D32" s="13"/>
      <c r="E32" s="14"/>
      <c r="F32" s="13"/>
      <c r="G32" s="13"/>
      <c r="H32" s="15"/>
      <c r="I32" s="15"/>
      <c r="J32" s="15">
        <f>SUM(J7:J31)</f>
        <v>108751500</v>
      </c>
      <c r="K32" s="15"/>
      <c r="L32" s="15"/>
      <c r="M32" s="15"/>
      <c r="N32" s="15"/>
      <c r="O32" s="15"/>
      <c r="P32" s="15"/>
      <c r="Q32" s="15"/>
      <c r="R32" s="15">
        <f>SUM(R7:R31)</f>
        <v>13615942.66</v>
      </c>
      <c r="S32" s="15"/>
      <c r="T32" s="15"/>
      <c r="U32" s="15"/>
      <c r="V32" s="15">
        <f t="shared" si="0"/>
        <v>-95135557.34</v>
      </c>
      <c r="W32" s="16">
        <f>R32/J32</f>
        <v>0.12520234350790563</v>
      </c>
      <c r="X32" s="6"/>
      <c r="Y32" s="7"/>
    </row>
    <row r="33" spans="1:25" ht="25.5">
      <c r="A33" s="3" t="s">
        <v>23</v>
      </c>
      <c r="B33" s="4" t="s">
        <v>68</v>
      </c>
      <c r="C33" s="3" t="s">
        <v>75</v>
      </c>
      <c r="D33" s="3"/>
      <c r="E33" s="5"/>
      <c r="F33" s="3"/>
      <c r="G33" s="3"/>
      <c r="H33" s="6">
        <v>0</v>
      </c>
      <c r="I33" s="6">
        <v>0</v>
      </c>
      <c r="J33" s="6">
        <v>151240000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2415000</v>
      </c>
      <c r="Q33" s="6">
        <v>20859000</v>
      </c>
      <c r="R33" s="6">
        <v>25206000</v>
      </c>
      <c r="S33" s="6">
        <v>2415000</v>
      </c>
      <c r="T33" s="6">
        <v>20859000</v>
      </c>
      <c r="U33" s="6">
        <v>18444000</v>
      </c>
      <c r="V33" s="6">
        <f t="shared" si="0"/>
        <v>-126034000</v>
      </c>
      <c r="W33" s="11">
        <f t="shared" si="1"/>
        <v>0.1666622586617297</v>
      </c>
      <c r="X33" s="6">
        <v>-18444000</v>
      </c>
      <c r="Y33" s="7"/>
    </row>
    <row r="34" spans="1:25" ht="25.5">
      <c r="A34" s="3" t="s">
        <v>24</v>
      </c>
      <c r="B34" s="4" t="s">
        <v>65</v>
      </c>
      <c r="C34" s="3" t="s">
        <v>28</v>
      </c>
      <c r="D34" s="3"/>
      <c r="E34" s="5"/>
      <c r="F34" s="3"/>
      <c r="G34" s="3"/>
      <c r="H34" s="6">
        <v>0</v>
      </c>
      <c r="I34" s="6">
        <v>0</v>
      </c>
      <c r="J34" s="6">
        <v>119119700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852216</v>
      </c>
      <c r="R34" s="6">
        <v>11612000</v>
      </c>
      <c r="S34" s="6">
        <v>0</v>
      </c>
      <c r="T34" s="6">
        <v>852216</v>
      </c>
      <c r="U34" s="6">
        <v>852216</v>
      </c>
      <c r="V34" s="6">
        <f t="shared" si="0"/>
        <v>-107507700</v>
      </c>
      <c r="W34" s="11">
        <f t="shared" si="1"/>
        <v>0.0974817767338232</v>
      </c>
      <c r="X34" s="6">
        <v>-852216</v>
      </c>
      <c r="Y34" s="7"/>
    </row>
    <row r="35" spans="1:25" ht="38.25">
      <c r="A35" s="3"/>
      <c r="B35" s="4" t="s">
        <v>47</v>
      </c>
      <c r="C35" s="3" t="s">
        <v>46</v>
      </c>
      <c r="D35" s="3"/>
      <c r="E35" s="5"/>
      <c r="F35" s="3"/>
      <c r="G35" s="3"/>
      <c r="H35" s="6"/>
      <c r="I35" s="6"/>
      <c r="J35" s="6">
        <v>8061000</v>
      </c>
      <c r="K35" s="6"/>
      <c r="L35" s="6"/>
      <c r="M35" s="6"/>
      <c r="N35" s="6"/>
      <c r="O35" s="6"/>
      <c r="P35" s="6"/>
      <c r="Q35" s="6"/>
      <c r="R35" s="6">
        <v>1925000</v>
      </c>
      <c r="S35" s="6"/>
      <c r="T35" s="6"/>
      <c r="U35" s="6"/>
      <c r="V35" s="6">
        <f t="shared" si="0"/>
        <v>-6136000</v>
      </c>
      <c r="W35" s="11">
        <f t="shared" si="1"/>
        <v>0.23880411859570772</v>
      </c>
      <c r="X35" s="6"/>
      <c r="Y35" s="7"/>
    </row>
    <row r="36" spans="1:25" ht="38.25">
      <c r="A36" s="3"/>
      <c r="B36" s="4" t="s">
        <v>103</v>
      </c>
      <c r="C36" s="3" t="s">
        <v>102</v>
      </c>
      <c r="D36" s="3"/>
      <c r="E36" s="5"/>
      <c r="F36" s="3"/>
      <c r="G36" s="3"/>
      <c r="H36" s="6"/>
      <c r="I36" s="6"/>
      <c r="J36" s="6">
        <v>625800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>
        <f t="shared" si="0"/>
        <v>-625800</v>
      </c>
      <c r="W36" s="11">
        <f t="shared" si="1"/>
        <v>0</v>
      </c>
      <c r="X36" s="6"/>
      <c r="Y36" s="7"/>
    </row>
    <row r="37" spans="1:25" ht="76.5">
      <c r="A37" s="3"/>
      <c r="B37" s="4" t="s">
        <v>100</v>
      </c>
      <c r="C37" s="3" t="s">
        <v>99</v>
      </c>
      <c r="D37" s="3"/>
      <c r="E37" s="5"/>
      <c r="F37" s="3"/>
      <c r="G37" s="3"/>
      <c r="H37" s="6"/>
      <c r="I37" s="6"/>
      <c r="J37" s="6">
        <v>8800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f t="shared" si="0"/>
        <v>-8800</v>
      </c>
      <c r="W37" s="11">
        <f t="shared" si="1"/>
        <v>0</v>
      </c>
      <c r="X37" s="6"/>
      <c r="Y37" s="7"/>
    </row>
    <row r="38" spans="1:25" ht="51">
      <c r="A38" s="3"/>
      <c r="B38" s="4" t="s">
        <v>29</v>
      </c>
      <c r="C38" s="3" t="s">
        <v>30</v>
      </c>
      <c r="D38" s="3"/>
      <c r="E38" s="5"/>
      <c r="F38" s="3"/>
      <c r="G38" s="3"/>
      <c r="H38" s="6"/>
      <c r="I38" s="6"/>
      <c r="J38" s="6">
        <v>531500</v>
      </c>
      <c r="K38" s="6"/>
      <c r="L38" s="6"/>
      <c r="M38" s="6"/>
      <c r="N38" s="6"/>
      <c r="O38" s="6"/>
      <c r="P38" s="6"/>
      <c r="Q38" s="6"/>
      <c r="R38" s="6">
        <v>451800</v>
      </c>
      <c r="S38" s="6"/>
      <c r="T38" s="6"/>
      <c r="U38" s="6"/>
      <c r="V38" s="6">
        <f t="shared" si="0"/>
        <v>-79700</v>
      </c>
      <c r="W38" s="11">
        <f t="shared" si="1"/>
        <v>0.8500470366886171</v>
      </c>
      <c r="X38" s="6"/>
      <c r="Y38" s="7"/>
    </row>
    <row r="39" spans="1:25" ht="38.25">
      <c r="A39" s="3"/>
      <c r="B39" s="4" t="s">
        <v>31</v>
      </c>
      <c r="C39" s="3" t="s">
        <v>32</v>
      </c>
      <c r="D39" s="3"/>
      <c r="E39" s="5"/>
      <c r="F39" s="3"/>
      <c r="G39" s="3"/>
      <c r="H39" s="6"/>
      <c r="I39" s="6"/>
      <c r="J39" s="6">
        <v>4612000</v>
      </c>
      <c r="K39" s="6"/>
      <c r="L39" s="6"/>
      <c r="M39" s="6"/>
      <c r="N39" s="6"/>
      <c r="O39" s="6"/>
      <c r="P39" s="6"/>
      <c r="Q39" s="6"/>
      <c r="R39" s="6">
        <v>1114972</v>
      </c>
      <c r="S39" s="6"/>
      <c r="T39" s="6"/>
      <c r="U39" s="6"/>
      <c r="V39" s="6">
        <f t="shared" si="0"/>
        <v>-3497028</v>
      </c>
      <c r="W39" s="11">
        <f t="shared" si="1"/>
        <v>0.24175455333911536</v>
      </c>
      <c r="X39" s="6"/>
      <c r="Y39" s="7"/>
    </row>
    <row r="40" spans="1:25" ht="38.25">
      <c r="A40" s="3"/>
      <c r="B40" s="4" t="s">
        <v>43</v>
      </c>
      <c r="C40" s="3" t="s">
        <v>44</v>
      </c>
      <c r="D40" s="3"/>
      <c r="E40" s="5"/>
      <c r="F40" s="3"/>
      <c r="G40" s="3"/>
      <c r="H40" s="6"/>
      <c r="I40" s="6"/>
      <c r="J40" s="6">
        <v>58517100</v>
      </c>
      <c r="K40" s="6"/>
      <c r="L40" s="6"/>
      <c r="M40" s="6"/>
      <c r="N40" s="6"/>
      <c r="O40" s="6"/>
      <c r="P40" s="6"/>
      <c r="Q40" s="6"/>
      <c r="R40" s="6">
        <v>8971800</v>
      </c>
      <c r="S40" s="6"/>
      <c r="T40" s="6"/>
      <c r="U40" s="6"/>
      <c r="V40" s="6">
        <f t="shared" si="0"/>
        <v>-49545300</v>
      </c>
      <c r="W40" s="11">
        <f t="shared" si="1"/>
        <v>0.15331928615737964</v>
      </c>
      <c r="X40" s="6"/>
      <c r="Y40" s="7"/>
    </row>
    <row r="41" spans="1:25" ht="25.5">
      <c r="A41" s="3"/>
      <c r="B41" s="4" t="s">
        <v>33</v>
      </c>
      <c r="C41" s="3" t="s">
        <v>34</v>
      </c>
      <c r="D41" s="3"/>
      <c r="E41" s="5"/>
      <c r="F41" s="3"/>
      <c r="G41" s="3"/>
      <c r="H41" s="6"/>
      <c r="I41" s="6"/>
      <c r="J41" s="6">
        <v>175474000</v>
      </c>
      <c r="K41" s="6"/>
      <c r="L41" s="6"/>
      <c r="M41" s="6"/>
      <c r="N41" s="6"/>
      <c r="O41" s="6"/>
      <c r="P41" s="6"/>
      <c r="Q41" s="6"/>
      <c r="R41" s="6">
        <v>19035000</v>
      </c>
      <c r="S41" s="6"/>
      <c r="T41" s="6"/>
      <c r="U41" s="6"/>
      <c r="V41" s="6">
        <f t="shared" si="0"/>
        <v>-156439000</v>
      </c>
      <c r="W41" s="11">
        <f t="shared" si="1"/>
        <v>0.10847760921845971</v>
      </c>
      <c r="X41" s="6"/>
      <c r="Y41" s="7"/>
    </row>
    <row r="42" spans="1:25" ht="33" customHeight="1">
      <c r="A42" s="21"/>
      <c r="B42" s="4" t="s">
        <v>105</v>
      </c>
      <c r="C42" s="3" t="s">
        <v>104</v>
      </c>
      <c r="D42" s="3"/>
      <c r="E42" s="5"/>
      <c r="F42" s="3"/>
      <c r="G42" s="3"/>
      <c r="H42" s="6"/>
      <c r="I42" s="6"/>
      <c r="J42" s="6">
        <v>156000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1"/>
      <c r="X42" s="6"/>
      <c r="Y42" s="7"/>
    </row>
    <row r="43" spans="1:25" ht="51">
      <c r="A43" s="21"/>
      <c r="B43" s="4" t="s">
        <v>88</v>
      </c>
      <c r="C43" s="3" t="s">
        <v>85</v>
      </c>
      <c r="D43" s="3"/>
      <c r="E43" s="5"/>
      <c r="F43" s="3"/>
      <c r="G43" s="3"/>
      <c r="H43" s="6"/>
      <c r="I43" s="6"/>
      <c r="J43" s="22">
        <v>100000</v>
      </c>
      <c r="K43" s="6"/>
      <c r="L43" s="6"/>
      <c r="M43" s="6"/>
      <c r="N43" s="6"/>
      <c r="O43" s="6"/>
      <c r="P43" s="6"/>
      <c r="Q43" s="6"/>
      <c r="R43" s="6">
        <v>22800</v>
      </c>
      <c r="S43" s="6"/>
      <c r="T43" s="6"/>
      <c r="U43" s="6"/>
      <c r="V43" s="6">
        <f t="shared" si="0"/>
        <v>-77200</v>
      </c>
      <c r="W43" s="11">
        <f t="shared" si="1"/>
        <v>0.228</v>
      </c>
      <c r="X43" s="6"/>
      <c r="Y43" s="7"/>
    </row>
    <row r="44" spans="1:25" ht="25.5">
      <c r="A44" s="21"/>
      <c r="B44" s="4" t="s">
        <v>49</v>
      </c>
      <c r="C44" s="3" t="s">
        <v>74</v>
      </c>
      <c r="D44" s="3"/>
      <c r="E44" s="5"/>
      <c r="F44" s="3"/>
      <c r="G44" s="3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f>R44-J44</f>
        <v>0</v>
      </c>
      <c r="W44" s="11" t="e">
        <f>R44/J44</f>
        <v>#DIV/0!</v>
      </c>
      <c r="X44" s="6"/>
      <c r="Y44" s="7"/>
    </row>
    <row r="45" spans="1:25" ht="25.5">
      <c r="A45" s="21"/>
      <c r="B45" s="4" t="s">
        <v>26</v>
      </c>
      <c r="C45" s="3" t="s">
        <v>50</v>
      </c>
      <c r="D45" s="3"/>
      <c r="E45" s="5"/>
      <c r="F45" s="3"/>
      <c r="G45" s="3"/>
      <c r="H45" s="6"/>
      <c r="I45" s="6"/>
      <c r="J45" s="6">
        <v>-5047523.63</v>
      </c>
      <c r="K45" s="6"/>
      <c r="L45" s="6"/>
      <c r="M45" s="6"/>
      <c r="N45" s="6"/>
      <c r="O45" s="6"/>
      <c r="P45" s="6"/>
      <c r="Q45" s="6"/>
      <c r="R45" s="6">
        <v>-5047523.63</v>
      </c>
      <c r="S45" s="6"/>
      <c r="T45" s="6"/>
      <c r="U45" s="6"/>
      <c r="V45" s="6">
        <f>R45-J45</f>
        <v>0</v>
      </c>
      <c r="W45" s="11">
        <f>R45/J45</f>
        <v>1</v>
      </c>
      <c r="X45" s="6"/>
      <c r="Y45" s="7"/>
    </row>
    <row r="46" spans="1:25" ht="12.75">
      <c r="A46" s="45" t="s">
        <v>25</v>
      </c>
      <c r="B46" s="46"/>
      <c r="C46" s="46"/>
      <c r="D46" s="46"/>
      <c r="E46" s="46"/>
      <c r="F46" s="46"/>
      <c r="G46" s="47"/>
      <c r="H46" s="8">
        <v>69440000</v>
      </c>
      <c r="I46" s="8">
        <v>0</v>
      </c>
      <c r="J46" s="8">
        <f>SUM(J32:J45)</f>
        <v>622149876.37</v>
      </c>
      <c r="K46" s="8">
        <v>9761000</v>
      </c>
      <c r="L46" s="8">
        <v>9761000</v>
      </c>
      <c r="M46" s="8">
        <v>12860000</v>
      </c>
      <c r="N46" s="8">
        <v>16995000</v>
      </c>
      <c r="O46" s="8">
        <v>29824000</v>
      </c>
      <c r="P46" s="8">
        <v>6381000</v>
      </c>
      <c r="Q46" s="8">
        <v>46581429.77</v>
      </c>
      <c r="R46" s="8">
        <f>SUM(R32:R45)</f>
        <v>76907791.03</v>
      </c>
      <c r="S46" s="8">
        <v>6381000</v>
      </c>
      <c r="T46" s="8">
        <v>46581429.77</v>
      </c>
      <c r="U46" s="8">
        <v>40200429.77</v>
      </c>
      <c r="V46" s="8">
        <f t="shared" si="0"/>
        <v>-545242085.34</v>
      </c>
      <c r="W46" s="9">
        <f>R46/J46</f>
        <v>0.12361617988052451</v>
      </c>
      <c r="X46" s="8">
        <v>-30439429.77</v>
      </c>
      <c r="Y46" s="9">
        <v>4.1185</v>
      </c>
    </row>
    <row r="47" spans="1:2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2:23" ht="15.75">
      <c r="B48" s="19" t="s">
        <v>48</v>
      </c>
      <c r="W48" s="19" t="s">
        <v>42</v>
      </c>
    </row>
  </sheetData>
  <sheetProtection/>
  <mergeCells count="22">
    <mergeCell ref="A46:G46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2016-01-12T11:10:40Z</cp:lastPrinted>
  <dcterms:created xsi:type="dcterms:W3CDTF">2007-03-21T04:54:30Z</dcterms:created>
  <dcterms:modified xsi:type="dcterms:W3CDTF">2016-03-03T07:15:20Z</dcterms:modified>
  <cp:category/>
  <cp:version/>
  <cp:contentType/>
  <cp:contentStatus/>
</cp:coreProperties>
</file>