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0005" windowHeight="86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<sst xmlns="http://schemas.openxmlformats.org/spreadsheetml/2006/main" count="106" uniqueCount="88">
  <si>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</si>
  <si>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</si>
  <si>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</si>
  <si>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</si>
  <si>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</si>
  <si>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</si>
  <si>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</si>
  <si>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</si>
  <si>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</si>
  <si>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</si>
  <si>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</si>
  <si>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</si>
  <si>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</si>
  <si>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</si>
  <si>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</si>
  <si>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</si>
  <si>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</si>
  <si>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</si>
  <si>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</si>
  <si>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</si>
  <si>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</si>
  <si>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</si>
  <si>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</si>
  <si>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</si>
  <si>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</si>
  <si>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</si>
  <si>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</si>
  <si>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</si>
  <si>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</si>
  <si>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</si>
  <si>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</si>
  <si>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</si>
  <si>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</si>
  <si>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</si>
  <si>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</si>
  <si>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</si>
  <si>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</si>
  <si>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</si>
  <si>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</si>
  <si>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</si>
  <si>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</si>
  <si>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</si>
  <si>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</si>
  <si>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</si>
  <si>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</si>
  <si>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</si>
  <si>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</si>
  <si>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</si>
  <si>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</si>
  <si>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</si>
  <si>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</si>
  <si>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</si>
  <si>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</si>
  <si>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</si>
  <si>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</si>
  <si>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</si>
  <si>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</si>
  <si>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</si>
  <si>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</si>
  <si>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</si>
  <si>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</si>
  <si>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</si>
  <si>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</si>
  <si>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</si>
  <si>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</si>
  <si>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</si>
  <si>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</si>
  <si>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</si>
  <si>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</si>
  <si>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</si>
  <si>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</si>
  <si>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</si>
  <si>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</si>
  <si>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</si>
  <si>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</si>
  <si>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по состоянию на 01.02. 2017 г.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</si>
  <si>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</si>
  <si>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</si>
  <si>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</si>
  <si>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</si>
  <si>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</si>
  <si>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</si>
  <si>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</si>
  <si>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</si>
  <si>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</si>
  <si>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</si>
  <si>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О.М. Лыскина</t>
  </si>
  <si>
    <t xml:space="preserve">И. о. начальника ФУ администрации Слободо-Туринского муниципального района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</si>
</sst>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0" fillId="31" borderId="10" xfId="0" applyFill="1" applyBorder="1" applyAlignment="1">
      <alignment horizontal="left" vertical="top" wrapText="1"/>
    </xf>
    <xf numFmtId="49" fontId="0" fillId="31" borderId="1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showZeros="0" tabSelected="1" zoomScalePageLayoutView="0" workbookViewId="0" topLeftCell="B23">
      <selection activeCell="J25" sqref="J25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26</v>
      </c>
      <c r="B3" s="45" t="s">
        <v>75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51</v>
      </c>
      <c r="C7" s="3" t="s">
        <v>43</v>
      </c>
      <c r="D7" s="3"/>
      <c r="E7" s="5"/>
      <c r="F7" s="3"/>
      <c r="G7" s="3"/>
      <c r="H7" s="6">
        <v>0</v>
      </c>
      <c r="I7" s="6">
        <v>0</v>
      </c>
      <c r="J7" s="20">
        <v>88858000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2195310.23</v>
      </c>
      <c r="S7" s="6">
        <v>0</v>
      </c>
      <c r="T7" s="6">
        <v>61329.42</v>
      </c>
      <c r="U7" s="6">
        <v>61329.42</v>
      </c>
      <c r="V7" s="6">
        <f aca="true" t="shared" si="0" ref="V7:V36">R7-J7</f>
        <v>-86662689.77</v>
      </c>
      <c r="W7" s="17">
        <f>R7/J7</f>
        <v>0.02470582536181323</v>
      </c>
      <c r="X7" s="6">
        <v>-61329.42</v>
      </c>
      <c r="Y7" s="7"/>
    </row>
    <row r="8" spans="1:25" ht="31.5" customHeight="1">
      <c r="A8" s="3"/>
      <c r="B8" s="25" t="s">
        <v>60</v>
      </c>
      <c r="C8" s="24" t="s">
        <v>62</v>
      </c>
      <c r="D8" s="23"/>
      <c r="E8" s="2"/>
      <c r="F8" s="2"/>
      <c r="G8" s="2"/>
      <c r="H8" s="23"/>
      <c r="I8" s="23"/>
      <c r="J8" s="28">
        <v>800000</v>
      </c>
      <c r="K8" s="26"/>
      <c r="L8" s="26"/>
      <c r="M8" s="26"/>
      <c r="N8" s="26"/>
      <c r="O8" s="26"/>
      <c r="P8" s="27"/>
      <c r="Q8" s="27"/>
      <c r="R8" s="29">
        <v>79026.27</v>
      </c>
      <c r="S8" s="27"/>
      <c r="T8" s="27"/>
      <c r="U8" s="27"/>
      <c r="V8" s="33">
        <f>R8-J8</f>
        <v>-720973.73</v>
      </c>
      <c r="W8" s="34">
        <f>R8/J8</f>
        <v>0.09878283750000001</v>
      </c>
      <c r="X8" s="6"/>
      <c r="Y8" s="7"/>
    </row>
    <row r="9" spans="1:25" ht="38.25" customHeight="1">
      <c r="A9" s="3"/>
      <c r="B9" s="25" t="s">
        <v>73</v>
      </c>
      <c r="C9" s="3" t="s">
        <v>74</v>
      </c>
      <c r="D9" s="23"/>
      <c r="E9" s="2"/>
      <c r="F9" s="2"/>
      <c r="G9" s="2"/>
      <c r="H9" s="23"/>
      <c r="I9" s="23"/>
      <c r="J9" s="28">
        <v>1564000</v>
      </c>
      <c r="K9" s="26"/>
      <c r="L9" s="26"/>
      <c r="M9" s="26"/>
      <c r="N9" s="26"/>
      <c r="O9" s="26"/>
      <c r="P9" s="27"/>
      <c r="Q9" s="27"/>
      <c r="R9" s="29">
        <v>20799.43</v>
      </c>
      <c r="S9" s="27"/>
      <c r="T9" s="27"/>
      <c r="U9" s="27"/>
      <c r="V9" s="33">
        <f>R9-J9</f>
        <v>-1543200.57</v>
      </c>
      <c r="W9" s="34">
        <f>R9/J9</f>
        <v>0.013298868286445014</v>
      </c>
      <c r="X9" s="6"/>
      <c r="Y9" s="7"/>
    </row>
    <row r="10" spans="1:25" ht="27.75" customHeight="1">
      <c r="A10" s="3" t="s">
        <v>14</v>
      </c>
      <c r="B10" s="4" t="s">
        <v>50</v>
      </c>
      <c r="C10" s="3" t="s">
        <v>30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689786.75</v>
      </c>
      <c r="S10" s="6">
        <v>0</v>
      </c>
      <c r="T10" s="6">
        <v>416543.27</v>
      </c>
      <c r="U10" s="6">
        <v>416543.27</v>
      </c>
      <c r="V10" s="6">
        <f t="shared" si="0"/>
        <v>-3533213.25</v>
      </c>
      <c r="W10" s="11">
        <f aca="true" t="shared" si="1" ref="W10:W35">R10/J10</f>
        <v>0.16334045702107505</v>
      </c>
      <c r="X10" s="6">
        <v>-416543.27</v>
      </c>
      <c r="Y10" s="7"/>
    </row>
    <row r="11" spans="1:25" ht="18" customHeight="1">
      <c r="A11" s="3" t="s">
        <v>15</v>
      </c>
      <c r="B11" s="4" t="s">
        <v>49</v>
      </c>
      <c r="C11" s="3" t="s">
        <v>31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/>
      <c r="S11" s="6">
        <v>0</v>
      </c>
      <c r="T11" s="6">
        <v>1838.77</v>
      </c>
      <c r="U11" s="6">
        <v>1838.77</v>
      </c>
      <c r="V11" s="6">
        <f t="shared" si="0"/>
        <v>-166000</v>
      </c>
      <c r="W11" s="11">
        <f t="shared" si="1"/>
        <v>0</v>
      </c>
      <c r="X11" s="6">
        <v>-1838.77</v>
      </c>
      <c r="Y11" s="7"/>
    </row>
    <row r="12" spans="1:25" ht="45.75" customHeight="1">
      <c r="A12" s="3"/>
      <c r="B12" s="4" t="s">
        <v>72</v>
      </c>
      <c r="C12" s="3" t="s">
        <v>71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7000</v>
      </c>
      <c r="S12" s="6"/>
      <c r="T12" s="6"/>
      <c r="U12" s="6"/>
      <c r="V12" s="6">
        <f t="shared" si="0"/>
        <v>-47000</v>
      </c>
      <c r="W12" s="11">
        <f t="shared" si="1"/>
        <v>0.12962962962962962</v>
      </c>
      <c r="X12" s="6"/>
      <c r="Y12" s="7"/>
    </row>
    <row r="13" spans="1:25" ht="76.5">
      <c r="A13" s="3" t="s">
        <v>16</v>
      </c>
      <c r="B13" s="4" t="s">
        <v>48</v>
      </c>
      <c r="C13" s="3" t="s">
        <v>32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69023.39</v>
      </c>
      <c r="S13" s="6">
        <v>0</v>
      </c>
      <c r="T13" s="6">
        <v>25849.3</v>
      </c>
      <c r="U13" s="6">
        <v>25849.3</v>
      </c>
      <c r="V13" s="6">
        <f t="shared" si="0"/>
        <v>-957976.61</v>
      </c>
      <c r="W13" s="11">
        <f t="shared" si="1"/>
        <v>0.06720875365141188</v>
      </c>
      <c r="X13" s="6">
        <v>39150.7</v>
      </c>
      <c r="Y13" s="7">
        <v>0.3977</v>
      </c>
    </row>
    <row r="14" spans="1:25" ht="76.5">
      <c r="A14" s="3" t="s">
        <v>17</v>
      </c>
      <c r="B14" s="4" t="s">
        <v>63</v>
      </c>
      <c r="C14" s="3" t="s">
        <v>39</v>
      </c>
      <c r="D14" s="3"/>
      <c r="E14" s="5"/>
      <c r="F14" s="3"/>
      <c r="G14" s="3"/>
      <c r="H14" s="6">
        <v>217000</v>
      </c>
      <c r="I14" s="6">
        <v>0</v>
      </c>
      <c r="J14" s="6">
        <v>1200000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25622.41</v>
      </c>
      <c r="S14" s="6">
        <v>0</v>
      </c>
      <c r="T14" s="6">
        <v>1001.82</v>
      </c>
      <c r="U14" s="6">
        <v>1001.82</v>
      </c>
      <c r="V14" s="6">
        <f t="shared" si="0"/>
        <v>-1174377.59</v>
      </c>
      <c r="W14" s="11">
        <f t="shared" si="1"/>
        <v>0.021352008333333332</v>
      </c>
      <c r="X14" s="6">
        <v>50998.18</v>
      </c>
      <c r="Y14" s="7">
        <v>0.0193</v>
      </c>
    </row>
    <row r="15" spans="1:25" ht="70.5" customHeight="1">
      <c r="A15" s="3"/>
      <c r="B15" s="4" t="s">
        <v>70</v>
      </c>
      <c r="C15" s="3" t="s">
        <v>69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6279.34</v>
      </c>
      <c r="S15" s="6"/>
      <c r="T15" s="6"/>
      <c r="U15" s="6"/>
      <c r="V15" s="6">
        <f t="shared" si="0"/>
        <v>-113720.66</v>
      </c>
      <c r="W15" s="11">
        <f t="shared" si="1"/>
        <v>0.05232783333333334</v>
      </c>
      <c r="X15" s="6"/>
      <c r="Y15" s="7"/>
    </row>
    <row r="16" spans="1:25" ht="114.75">
      <c r="A16" s="3"/>
      <c r="B16" s="30" t="s">
        <v>40</v>
      </c>
      <c r="C16" s="3" t="s">
        <v>61</v>
      </c>
      <c r="D16" s="3"/>
      <c r="E16" s="5"/>
      <c r="F16" s="3"/>
      <c r="G16" s="3"/>
      <c r="H16" s="6"/>
      <c r="I16" s="6"/>
      <c r="J16" s="6">
        <v>57000</v>
      </c>
      <c r="K16" s="6"/>
      <c r="L16" s="6"/>
      <c r="M16" s="6"/>
      <c r="N16" s="6"/>
      <c r="O16" s="6"/>
      <c r="P16" s="6"/>
      <c r="Q16" s="6"/>
      <c r="R16" s="6">
        <v>5625</v>
      </c>
      <c r="S16" s="6"/>
      <c r="T16" s="6"/>
      <c r="U16" s="6"/>
      <c r="V16" s="6">
        <f t="shared" si="0"/>
        <v>-51375</v>
      </c>
      <c r="W16" s="11">
        <f t="shared" si="1"/>
        <v>0.09868421052631579</v>
      </c>
      <c r="X16" s="6"/>
      <c r="Y16" s="7"/>
    </row>
    <row r="17" spans="1:25" ht="25.5">
      <c r="A17" s="3" t="s">
        <v>18</v>
      </c>
      <c r="B17" s="4" t="s">
        <v>47</v>
      </c>
      <c r="C17" s="3" t="s">
        <v>33</v>
      </c>
      <c r="D17" s="3"/>
      <c r="E17" s="5"/>
      <c r="F17" s="3"/>
      <c r="G17" s="3"/>
      <c r="H17" s="6">
        <v>6000</v>
      </c>
      <c r="I17" s="6">
        <v>0</v>
      </c>
      <c r="J17" s="6">
        <v>89000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1203.21</v>
      </c>
      <c r="S17" s="6">
        <v>0</v>
      </c>
      <c r="T17" s="6">
        <v>190.8</v>
      </c>
      <c r="U17" s="6">
        <v>190.8</v>
      </c>
      <c r="V17" s="6">
        <f t="shared" si="0"/>
        <v>-87796.79</v>
      </c>
      <c r="W17" s="11">
        <f t="shared" si="1"/>
        <v>0.013519213483146067</v>
      </c>
      <c r="X17" s="6">
        <v>-190.8</v>
      </c>
      <c r="Y17" s="7"/>
    </row>
    <row r="18" spans="1:25" ht="38.25">
      <c r="A18" s="3" t="s">
        <v>19</v>
      </c>
      <c r="B18" s="4" t="s">
        <v>46</v>
      </c>
      <c r="C18" s="31" t="s">
        <v>41</v>
      </c>
      <c r="D18" s="3"/>
      <c r="E18" s="5"/>
      <c r="F18" s="3"/>
      <c r="G18" s="3"/>
      <c r="H18" s="6">
        <v>3532000</v>
      </c>
      <c r="I18" s="6">
        <v>0</v>
      </c>
      <c r="J18" s="6">
        <v>12887500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1037998.23</v>
      </c>
      <c r="S18" s="6">
        <v>0</v>
      </c>
      <c r="T18" s="6">
        <v>276277.02</v>
      </c>
      <c r="U18" s="6">
        <v>276277.02</v>
      </c>
      <c r="V18" s="6">
        <f t="shared" si="0"/>
        <v>-11849501.77</v>
      </c>
      <c r="W18" s="11">
        <f t="shared" si="1"/>
        <v>0.08054302463627545</v>
      </c>
      <c r="X18" s="6">
        <v>617722.98</v>
      </c>
      <c r="Y18" s="7">
        <v>0.309</v>
      </c>
    </row>
    <row r="19" spans="1:25" ht="102">
      <c r="A19" s="3"/>
      <c r="B19" s="4" t="s">
        <v>68</v>
      </c>
      <c r="C19" s="32" t="s">
        <v>67</v>
      </c>
      <c r="D19" s="3"/>
      <c r="E19" s="5"/>
      <c r="F19" s="3"/>
      <c r="G19" s="3"/>
      <c r="H19" s="6"/>
      <c r="I19" s="6"/>
      <c r="J19" s="6">
        <v>485500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-485500</v>
      </c>
      <c r="W19" s="11">
        <f>R19/J19</f>
        <v>0</v>
      </c>
      <c r="X19" s="6"/>
      <c r="Y19" s="7"/>
    </row>
    <row r="20" spans="1:25" ht="51">
      <c r="A20" s="3"/>
      <c r="B20" s="4" t="s">
        <v>64</v>
      </c>
      <c r="C20" s="3" t="s">
        <v>42</v>
      </c>
      <c r="D20" s="3"/>
      <c r="E20" s="5"/>
      <c r="F20" s="3"/>
      <c r="G20" s="3"/>
      <c r="H20" s="6"/>
      <c r="I20" s="6"/>
      <c r="J20" s="6">
        <v>1379000</v>
      </c>
      <c r="K20" s="6"/>
      <c r="L20" s="6"/>
      <c r="M20" s="6"/>
      <c r="N20" s="6"/>
      <c r="O20" s="6"/>
      <c r="P20" s="6"/>
      <c r="Q20" s="6"/>
      <c r="R20" s="6">
        <v>459.73</v>
      </c>
      <c r="S20" s="6"/>
      <c r="T20" s="6"/>
      <c r="U20" s="6"/>
      <c r="V20" s="6">
        <f t="shared" si="0"/>
        <v>-1378540.27</v>
      </c>
      <c r="W20" s="11">
        <f>R20/J20</f>
        <v>0.0003333792603335751</v>
      </c>
      <c r="X20" s="6"/>
      <c r="Y20" s="7"/>
    </row>
    <row r="21" spans="1:25" ht="56.25" customHeight="1">
      <c r="A21" s="3" t="s">
        <v>20</v>
      </c>
      <c r="B21" s="4" t="s">
        <v>45</v>
      </c>
      <c r="C21" s="3" t="s">
        <v>34</v>
      </c>
      <c r="D21" s="3"/>
      <c r="E21" s="5"/>
      <c r="F21" s="3"/>
      <c r="G21" s="3"/>
      <c r="H21" s="6">
        <v>0</v>
      </c>
      <c r="I21" s="6">
        <v>0</v>
      </c>
      <c r="J21" s="6">
        <v>9000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300</v>
      </c>
      <c r="R21" s="6"/>
      <c r="S21" s="6">
        <v>0</v>
      </c>
      <c r="T21" s="6">
        <v>300</v>
      </c>
      <c r="U21" s="6">
        <v>300</v>
      </c>
      <c r="V21" s="6">
        <f t="shared" si="0"/>
        <v>-9000</v>
      </c>
      <c r="W21" s="11">
        <f t="shared" si="1"/>
        <v>0</v>
      </c>
      <c r="X21" s="6">
        <v>-300</v>
      </c>
      <c r="Y21" s="7"/>
    </row>
    <row r="22" spans="1:25" ht="38.25">
      <c r="A22" s="3"/>
      <c r="B22" s="4" t="s">
        <v>58</v>
      </c>
      <c r="C22" s="3" t="s">
        <v>57</v>
      </c>
      <c r="D22" s="3"/>
      <c r="E22" s="5"/>
      <c r="F22" s="3"/>
      <c r="G22" s="3"/>
      <c r="H22" s="6"/>
      <c r="I22" s="6"/>
      <c r="J22" s="6">
        <v>233000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>R22-J22</f>
        <v>-233000</v>
      </c>
      <c r="W22" s="11">
        <f>R22/J22</f>
        <v>0</v>
      </c>
      <c r="X22" s="6"/>
      <c r="Y22" s="7"/>
    </row>
    <row r="23" spans="1:25" ht="59.25" customHeight="1">
      <c r="A23" s="3" t="s">
        <v>21</v>
      </c>
      <c r="B23" s="4" t="s">
        <v>52</v>
      </c>
      <c r="C23" s="3" t="s">
        <v>44</v>
      </c>
      <c r="D23" s="3"/>
      <c r="E23" s="5"/>
      <c r="F23" s="3"/>
      <c r="G23" s="3"/>
      <c r="H23" s="6">
        <v>15000</v>
      </c>
      <c r="I23" s="6">
        <v>0</v>
      </c>
      <c r="J23" s="6">
        <v>180000</v>
      </c>
      <c r="K23" s="6">
        <v>3000</v>
      </c>
      <c r="L23" s="6">
        <v>3000</v>
      </c>
      <c r="M23" s="6">
        <v>3000</v>
      </c>
      <c r="N23" s="6">
        <v>3000</v>
      </c>
      <c r="O23" s="6">
        <v>6000</v>
      </c>
      <c r="P23" s="6">
        <v>0</v>
      </c>
      <c r="Q23" s="6">
        <v>0</v>
      </c>
      <c r="R23" s="6">
        <v>10000</v>
      </c>
      <c r="S23" s="6">
        <v>0</v>
      </c>
      <c r="T23" s="6">
        <v>0</v>
      </c>
      <c r="U23" s="6">
        <v>0</v>
      </c>
      <c r="V23" s="6">
        <f t="shared" si="0"/>
        <v>-170000</v>
      </c>
      <c r="W23" s="11">
        <f>R23/J23</f>
        <v>0.05555555555555555</v>
      </c>
      <c r="X23" s="6">
        <v>3000</v>
      </c>
      <c r="Y23" s="7">
        <v>0</v>
      </c>
    </row>
    <row r="24" spans="1:25" ht="57" customHeight="1">
      <c r="A24" s="3"/>
      <c r="B24" s="4" t="s">
        <v>77</v>
      </c>
      <c r="C24" s="3" t="s">
        <v>76</v>
      </c>
      <c r="D24" s="3"/>
      <c r="E24" s="5"/>
      <c r="F24" s="3"/>
      <c r="G24" s="3"/>
      <c r="H24" s="6"/>
      <c r="I24" s="6"/>
      <c r="J24" s="6">
        <v>102300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0"/>
        <v>-102300</v>
      </c>
      <c r="W24" s="11">
        <f>R24/J24</f>
        <v>0</v>
      </c>
      <c r="X24" s="6"/>
      <c r="Y24" s="7"/>
    </row>
    <row r="25" spans="1:25" ht="38.25">
      <c r="A25" s="3" t="s">
        <v>22</v>
      </c>
      <c r="B25" s="4" t="s">
        <v>55</v>
      </c>
      <c r="C25" s="3" t="s">
        <v>35</v>
      </c>
      <c r="D25" s="3"/>
      <c r="E25" s="5"/>
      <c r="F25" s="3"/>
      <c r="G25" s="3"/>
      <c r="H25" s="6">
        <v>326000</v>
      </c>
      <c r="I25" s="6">
        <v>0</v>
      </c>
      <c r="J25" s="6">
        <v>1046100</v>
      </c>
      <c r="K25" s="6">
        <v>82000</v>
      </c>
      <c r="L25" s="6">
        <v>82000</v>
      </c>
      <c r="M25" s="6">
        <v>82000</v>
      </c>
      <c r="N25" s="6">
        <v>79000</v>
      </c>
      <c r="O25" s="6">
        <v>83000</v>
      </c>
      <c r="P25" s="6">
        <v>0</v>
      </c>
      <c r="Q25" s="6">
        <v>111567.25</v>
      </c>
      <c r="R25" s="6">
        <v>150</v>
      </c>
      <c r="S25" s="6">
        <v>0</v>
      </c>
      <c r="T25" s="6">
        <v>111567.25</v>
      </c>
      <c r="U25" s="6">
        <v>111567.25</v>
      </c>
      <c r="V25" s="6">
        <f t="shared" si="0"/>
        <v>-1045950</v>
      </c>
      <c r="W25" s="11">
        <f t="shared" si="1"/>
        <v>0.00014338973329509606</v>
      </c>
      <c r="X25" s="6">
        <v>-29567.25</v>
      </c>
      <c r="Y25" s="7">
        <v>1.3606</v>
      </c>
    </row>
    <row r="26" spans="1:25" ht="25.5">
      <c r="A26" s="3"/>
      <c r="B26" s="4" t="s">
        <v>54</v>
      </c>
      <c r="C26" s="3" t="s">
        <v>36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19068</v>
      </c>
      <c r="S26" s="6"/>
      <c r="T26" s="6"/>
      <c r="U26" s="6"/>
      <c r="V26" s="6">
        <f t="shared" si="0"/>
        <v>19068</v>
      </c>
      <c r="W26" s="11" t="e">
        <f t="shared" si="1"/>
        <v>#DIV/0!</v>
      </c>
      <c r="X26" s="6"/>
      <c r="Y26" s="7"/>
    </row>
    <row r="27" spans="1:25" ht="12.75">
      <c r="A27" s="3"/>
      <c r="B27" s="12" t="s">
        <v>59</v>
      </c>
      <c r="C27" s="13"/>
      <c r="D27" s="13"/>
      <c r="E27" s="14"/>
      <c r="F27" s="13"/>
      <c r="G27" s="13"/>
      <c r="H27" s="15"/>
      <c r="I27" s="15"/>
      <c r="J27" s="15">
        <f>SUM(J7:J26)</f>
        <v>114480400</v>
      </c>
      <c r="K27" s="15"/>
      <c r="L27" s="15"/>
      <c r="M27" s="15"/>
      <c r="N27" s="15"/>
      <c r="O27" s="15"/>
      <c r="P27" s="15"/>
      <c r="Q27" s="15"/>
      <c r="R27" s="15">
        <f>SUM(R7:R26)</f>
        <v>4167351.99</v>
      </c>
      <c r="S27" s="15"/>
      <c r="T27" s="15"/>
      <c r="U27" s="15"/>
      <c r="V27" s="15">
        <f t="shared" si="0"/>
        <v>-110313048.01</v>
      </c>
      <c r="W27" s="16">
        <f>R27/J27</f>
        <v>0.036402318562828224</v>
      </c>
      <c r="X27" s="6"/>
      <c r="Y27" s="7"/>
    </row>
    <row r="28" spans="1:25" ht="25.5">
      <c r="A28" s="3" t="s">
        <v>23</v>
      </c>
      <c r="B28" s="4" t="s">
        <v>56</v>
      </c>
      <c r="C28" s="3" t="s">
        <v>82</v>
      </c>
      <c r="D28" s="3"/>
      <c r="E28" s="5"/>
      <c r="F28" s="3"/>
      <c r="G28" s="3"/>
      <c r="H28" s="6">
        <v>0</v>
      </c>
      <c r="I28" s="6">
        <v>0</v>
      </c>
      <c r="J28" s="6">
        <v>151240000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2415000</v>
      </c>
      <c r="Q28" s="6">
        <v>20859000</v>
      </c>
      <c r="R28" s="6">
        <v>12603000</v>
      </c>
      <c r="S28" s="6">
        <v>2415000</v>
      </c>
      <c r="T28" s="6">
        <v>20859000</v>
      </c>
      <c r="U28" s="6">
        <v>18444000</v>
      </c>
      <c r="V28" s="6">
        <f t="shared" si="0"/>
        <v>-138637000</v>
      </c>
      <c r="W28" s="11">
        <f t="shared" si="1"/>
        <v>0.08333112933086485</v>
      </c>
      <c r="X28" s="6">
        <v>-18444000</v>
      </c>
      <c r="Y28" s="7"/>
    </row>
    <row r="29" spans="1:25" ht="25.5">
      <c r="A29" s="3" t="s">
        <v>24</v>
      </c>
      <c r="B29" s="4" t="s">
        <v>53</v>
      </c>
      <c r="C29" s="3" t="s">
        <v>78</v>
      </c>
      <c r="D29" s="3"/>
      <c r="E29" s="5"/>
      <c r="F29" s="3"/>
      <c r="G29" s="3"/>
      <c r="H29" s="6">
        <v>0</v>
      </c>
      <c r="I29" s="6">
        <v>0</v>
      </c>
      <c r="J29" s="6">
        <v>135111100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852216</v>
      </c>
      <c r="R29" s="6">
        <v>9409000</v>
      </c>
      <c r="S29" s="6">
        <v>0</v>
      </c>
      <c r="T29" s="6">
        <v>852216</v>
      </c>
      <c r="U29" s="6">
        <v>852216</v>
      </c>
      <c r="V29" s="6">
        <f t="shared" si="0"/>
        <v>-125702100</v>
      </c>
      <c r="W29" s="11">
        <f t="shared" si="1"/>
        <v>0.0696389859900482</v>
      </c>
      <c r="X29" s="6">
        <v>-852216</v>
      </c>
      <c r="Y29" s="7"/>
    </row>
    <row r="30" spans="1:25" ht="51">
      <c r="A30" s="3"/>
      <c r="B30" s="4" t="s">
        <v>27</v>
      </c>
      <c r="C30" s="3" t="s">
        <v>80</v>
      </c>
      <c r="D30" s="3"/>
      <c r="E30" s="5"/>
      <c r="F30" s="3"/>
      <c r="G30" s="3"/>
      <c r="H30" s="6"/>
      <c r="I30" s="6"/>
      <c r="J30" s="6">
        <v>886500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-886500</v>
      </c>
      <c r="W30" s="11">
        <f t="shared" si="1"/>
        <v>0</v>
      </c>
      <c r="X30" s="6"/>
      <c r="Y30" s="7"/>
    </row>
    <row r="31" spans="1:25" ht="38.25">
      <c r="A31" s="3"/>
      <c r="B31" s="4" t="s">
        <v>28</v>
      </c>
      <c r="C31" s="3" t="s">
        <v>83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682486</v>
      </c>
      <c r="S31" s="6"/>
      <c r="T31" s="6"/>
      <c r="U31" s="6"/>
      <c r="V31" s="6">
        <f t="shared" si="0"/>
        <v>682486</v>
      </c>
      <c r="W31" s="11" t="e">
        <f t="shared" si="1"/>
        <v>#DIV/0!</v>
      </c>
      <c r="X31" s="6"/>
      <c r="Y31" s="7"/>
    </row>
    <row r="32" spans="1:25" ht="38.25">
      <c r="A32" s="3"/>
      <c r="B32" s="4" t="s">
        <v>37</v>
      </c>
      <c r="C32" s="3" t="s">
        <v>79</v>
      </c>
      <c r="D32" s="3"/>
      <c r="E32" s="5"/>
      <c r="F32" s="3"/>
      <c r="G32" s="3"/>
      <c r="H32" s="6"/>
      <c r="I32" s="6"/>
      <c r="J32" s="6">
        <v>85405500</v>
      </c>
      <c r="K32" s="6"/>
      <c r="L32" s="6"/>
      <c r="M32" s="6"/>
      <c r="N32" s="6"/>
      <c r="O32" s="6"/>
      <c r="P32" s="6"/>
      <c r="Q32" s="6"/>
      <c r="R32" s="6">
        <v>4528000</v>
      </c>
      <c r="S32" s="6"/>
      <c r="T32" s="6"/>
      <c r="U32" s="6"/>
      <c r="V32" s="6">
        <f t="shared" si="0"/>
        <v>-80877500</v>
      </c>
      <c r="W32" s="11">
        <f t="shared" si="1"/>
        <v>0.05301766279689247</v>
      </c>
      <c r="X32" s="6"/>
      <c r="Y32" s="7"/>
    </row>
    <row r="33" spans="1:25" ht="25.5">
      <c r="A33" s="3"/>
      <c r="B33" s="4" t="s">
        <v>29</v>
      </c>
      <c r="C33" s="3" t="s">
        <v>81</v>
      </c>
      <c r="D33" s="3"/>
      <c r="E33" s="5"/>
      <c r="F33" s="3"/>
      <c r="G33" s="3"/>
      <c r="H33" s="6"/>
      <c r="I33" s="6"/>
      <c r="J33" s="6">
        <v>184355000</v>
      </c>
      <c r="K33" s="6"/>
      <c r="L33" s="6"/>
      <c r="M33" s="6"/>
      <c r="N33" s="6"/>
      <c r="O33" s="6"/>
      <c r="P33" s="6"/>
      <c r="Q33" s="6"/>
      <c r="R33" s="6">
        <v>8462000</v>
      </c>
      <c r="S33" s="6"/>
      <c r="T33" s="6"/>
      <c r="U33" s="6"/>
      <c r="V33" s="6">
        <f t="shared" si="0"/>
        <v>-175893000</v>
      </c>
      <c r="W33" s="11">
        <f t="shared" si="1"/>
        <v>0.04590057226546609</v>
      </c>
      <c r="X33" s="6"/>
      <c r="Y33" s="7"/>
    </row>
    <row r="34" spans="1:25" ht="51">
      <c r="A34" s="21"/>
      <c r="B34" s="4" t="s">
        <v>66</v>
      </c>
      <c r="C34" s="3" t="s">
        <v>65</v>
      </c>
      <c r="D34" s="3"/>
      <c r="E34" s="5"/>
      <c r="F34" s="3"/>
      <c r="G34" s="3"/>
      <c r="H34" s="6"/>
      <c r="I34" s="6"/>
      <c r="J34" s="22">
        <v>50000</v>
      </c>
      <c r="K34" s="6"/>
      <c r="L34" s="6"/>
      <c r="M34" s="6"/>
      <c r="N34" s="6"/>
      <c r="O34" s="6"/>
      <c r="P34" s="6"/>
      <c r="Q34" s="6"/>
      <c r="R34" s="6">
        <v>4750</v>
      </c>
      <c r="S34" s="6"/>
      <c r="T34" s="6"/>
      <c r="U34" s="6"/>
      <c r="V34" s="6">
        <f t="shared" si="0"/>
        <v>-45250</v>
      </c>
      <c r="W34" s="11">
        <f t="shared" si="1"/>
        <v>0.095</v>
      </c>
      <c r="X34" s="6"/>
      <c r="Y34" s="7"/>
    </row>
    <row r="35" spans="1:25" ht="43.5" customHeight="1">
      <c r="A35" s="21"/>
      <c r="B35" s="35" t="s">
        <v>85</v>
      </c>
      <c r="C35" s="36" t="s">
        <v>84</v>
      </c>
      <c r="D35" s="3"/>
      <c r="E35" s="5"/>
      <c r="F35" s="3"/>
      <c r="G35" s="3"/>
      <c r="H35" s="6"/>
      <c r="I35" s="6"/>
      <c r="J35" s="22"/>
      <c r="K35" s="6"/>
      <c r="L35" s="6"/>
      <c r="M35" s="6"/>
      <c r="N35" s="6"/>
      <c r="O35" s="6"/>
      <c r="P35" s="6"/>
      <c r="Q35" s="6"/>
      <c r="R35" s="6">
        <v>-10966075.4</v>
      </c>
      <c r="S35" s="6"/>
      <c r="T35" s="6"/>
      <c r="U35" s="6"/>
      <c r="V35" s="6">
        <f t="shared" si="0"/>
        <v>-10966075.4</v>
      </c>
      <c r="W35" s="11" t="e">
        <f t="shared" si="1"/>
        <v>#DIV/0!</v>
      </c>
      <c r="X35" s="6"/>
      <c r="Y35" s="7"/>
    </row>
    <row r="36" spans="1:25" ht="12.75">
      <c r="A36" s="47" t="s">
        <v>25</v>
      </c>
      <c r="B36" s="48"/>
      <c r="C36" s="48"/>
      <c r="D36" s="48"/>
      <c r="E36" s="48"/>
      <c r="F36" s="48"/>
      <c r="G36" s="49"/>
      <c r="H36" s="8">
        <v>69440000</v>
      </c>
      <c r="I36" s="8">
        <v>0</v>
      </c>
      <c r="J36" s="8">
        <f>SUM(J27:J35)</f>
        <v>671528500</v>
      </c>
      <c r="K36" s="8">
        <v>9761000</v>
      </c>
      <c r="L36" s="8">
        <v>9761000</v>
      </c>
      <c r="M36" s="8">
        <v>12860000</v>
      </c>
      <c r="N36" s="8">
        <v>16995000</v>
      </c>
      <c r="O36" s="8">
        <v>29824000</v>
      </c>
      <c r="P36" s="8">
        <v>6381000</v>
      </c>
      <c r="Q36" s="8">
        <v>46581429.77</v>
      </c>
      <c r="R36" s="8">
        <f>SUM(R27:R35)</f>
        <v>28890512.590000004</v>
      </c>
      <c r="S36" s="8">
        <v>6381000</v>
      </c>
      <c r="T36" s="8">
        <v>46581429.77</v>
      </c>
      <c r="U36" s="8">
        <v>40200429.77</v>
      </c>
      <c r="V36" s="8">
        <f t="shared" si="0"/>
        <v>-642637987.41</v>
      </c>
      <c r="W36" s="9">
        <f>R36/J36</f>
        <v>0.043022020048292815</v>
      </c>
      <c r="X36" s="8">
        <v>-30439429.77</v>
      </c>
      <c r="Y36" s="9">
        <v>4.1185</v>
      </c>
    </row>
    <row r="37" spans="1:2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2:23" ht="15.75">
      <c r="B38" s="19" t="s">
        <v>87</v>
      </c>
      <c r="W38" s="19" t="s">
        <v>86</v>
      </c>
    </row>
  </sheetData>
  <sheetProtection/>
  <mergeCells count="22">
    <mergeCell ref="A36:G36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2017-02-07T04:05:32Z</cp:lastPrinted>
  <dcterms:created xsi:type="dcterms:W3CDTF">2007-03-21T04:54:30Z</dcterms:created>
  <dcterms:modified xsi:type="dcterms:W3CDTF">2017-02-07T04:18:05Z</dcterms:modified>
  <cp:category/>
  <cp:version/>
  <cp:contentType/>
  <cp:contentStatus/>
</cp:coreProperties>
</file>